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activeTab="0"/>
  </bookViews>
  <sheets>
    <sheet name="AiR wizualizacja procesów prz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Prorektor</author>
  </authors>
  <commentList>
    <comment ref="AG40" authorId="0">
      <text>
        <r>
          <rPr>
            <b/>
            <sz val="8"/>
            <rFont val="Tahoma"/>
            <family val="2"/>
          </rPr>
          <t>Prorektor:</t>
        </r>
        <r>
          <rPr>
            <sz val="8"/>
            <rFont val="Tahoma"/>
            <family val="2"/>
          </rPr>
          <t xml:space="preserve">
przedmioty podstawowe
</t>
        </r>
      </text>
    </comment>
  </commentList>
</comments>
</file>

<file path=xl/sharedStrings.xml><?xml version="1.0" encoding="utf-8"?>
<sst xmlns="http://schemas.openxmlformats.org/spreadsheetml/2006/main" count="197" uniqueCount="167">
  <si>
    <t>L.p.</t>
  </si>
  <si>
    <t>Nazwa przedmiotu</t>
  </si>
  <si>
    <t>Liczba godzin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</si>
  <si>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</si>
  <si>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</si>
  <si>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</si>
  <si>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</si>
  <si>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</si>
  <si>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</si>
  <si>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</si>
  <si>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</si>
  <si>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</si>
  <si>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</si>
  <si>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</si>
  <si>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</si>
  <si>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</si>
  <si>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</si>
  <si>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</si>
  <si>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</si>
  <si>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</si>
  <si>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</si>
  <si>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</si>
  <si>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</si>
  <si>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</si>
  <si>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</si>
  <si>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</si>
  <si>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</si>
  <si>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</si>
  <si>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</si>
  <si>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</si>
  <si>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</si>
  <si>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</si>
  <si>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</si>
  <si>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</si>
  <si>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</si>
  <si>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</si>
  <si>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</si>
  <si>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</si>
  <si>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</si>
  <si>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</si>
  <si>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</si>
  <si>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</si>
  <si>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</si>
  <si>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</si>
  <si>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</si>
  <si>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</si>
  <si>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</si>
  <si>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</si>
  <si>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</si>
  <si>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</si>
  <si>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</si>
  <si>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</si>
  <si>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</si>
  <si>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ECTS</t>
  </si>
  <si>
    <t>SUMA 1</t>
  </si>
  <si>
    <t>SUMA 2</t>
  </si>
  <si>
    <t>SUMA 1 i 2</t>
  </si>
  <si>
    <t>SUMA 3</t>
  </si>
  <si>
    <t>SUMA 4</t>
  </si>
  <si>
    <t>SUMA 1, 2, 3</t>
  </si>
  <si>
    <t>SUMA 1,2,3,4</t>
  </si>
  <si>
    <t>Godziny dydaktyczne</t>
  </si>
  <si>
    <t>WYKŁADY   W</t>
  </si>
  <si>
    <t>W</t>
  </si>
  <si>
    <t>C</t>
  </si>
  <si>
    <t>L</t>
  </si>
  <si>
    <t>%</t>
  </si>
  <si>
    <t>13.</t>
  </si>
  <si>
    <t>rok akademicki 2010/2011 start</t>
  </si>
  <si>
    <t xml:space="preserve"> (1)  Przedmioty kształcenia ogólnego </t>
  </si>
  <si>
    <t>(2) Przedmioty podstawowe</t>
  </si>
  <si>
    <t xml:space="preserve"> (4) Przedmioty specjalizacyjne i specjalnościowe </t>
  </si>
  <si>
    <t>45.</t>
  </si>
  <si>
    <t>STUDIA INŻYNIERSKIE - STACJONARNE</t>
  </si>
  <si>
    <t>L/S</t>
  </si>
  <si>
    <t>ĆW/P</t>
  </si>
  <si>
    <t xml:space="preserve">Legenda </t>
  </si>
  <si>
    <t>Egzamin</t>
  </si>
  <si>
    <t>Projekt</t>
  </si>
  <si>
    <t>Seminarium</t>
  </si>
  <si>
    <t>46.</t>
  </si>
  <si>
    <t>47.</t>
  </si>
  <si>
    <t>48.</t>
  </si>
  <si>
    <t>49.</t>
  </si>
  <si>
    <t>50.</t>
  </si>
  <si>
    <t>51.</t>
  </si>
  <si>
    <t>52.</t>
  </si>
  <si>
    <t>53.</t>
  </si>
  <si>
    <t>Specjalność: Wizualizacja Procesów Przemysłowych</t>
  </si>
  <si>
    <t>Rekreacja, wychowanie fizyczne I</t>
  </si>
  <si>
    <t>Rekreacja, wychowanie fizyczne II</t>
  </si>
  <si>
    <t>Rekreacja, wychowanie fizyczne III</t>
  </si>
  <si>
    <t>Podstawy autoprezentacji</t>
  </si>
  <si>
    <t>Ochrona własności intelektualnej</t>
  </si>
  <si>
    <t>Technologia informacyjna</t>
  </si>
  <si>
    <t>Ergonomia i bezpieczeństwo pracy</t>
  </si>
  <si>
    <t>Socjologia polityki</t>
  </si>
  <si>
    <t>Filozofia</t>
  </si>
  <si>
    <t>Przedsiębiorczość w przemyśle</t>
  </si>
  <si>
    <t>Analiza  matematyczna</t>
  </si>
  <si>
    <t>Podstawy matematyki dyskretnej</t>
  </si>
  <si>
    <t>Algebra liniowa</t>
  </si>
  <si>
    <t>Metody numeryczne</t>
  </si>
  <si>
    <t>Analiza i modelowanie systemów</t>
  </si>
  <si>
    <t>Metody probabilistyczne i statystyka dla inżynierów</t>
  </si>
  <si>
    <t>Fizyka</t>
  </si>
  <si>
    <t>Podstawy programowania - algorytmy i struktury danych</t>
  </si>
  <si>
    <t>Architektura komputerów i systemy operacyjne</t>
  </si>
  <si>
    <t>Sieci komputerowe</t>
  </si>
  <si>
    <t xml:space="preserve">Sztuczna inteligencjia </t>
  </si>
  <si>
    <t>Programowanie obiektowe</t>
  </si>
  <si>
    <t>Systemy baz danych</t>
  </si>
  <si>
    <t>Grafika inżynierska</t>
  </si>
  <si>
    <t>Materiałoznastwo i dobór materiałów</t>
  </si>
  <si>
    <t>Elektrotechnika</t>
  </si>
  <si>
    <t>Elektronika</t>
  </si>
  <si>
    <t>Podstawy miernictwa elektrycznego</t>
  </si>
  <si>
    <t>Technika mikroprocesorowa</t>
  </si>
  <si>
    <t>Napędy elektryczne w automatyce</t>
  </si>
  <si>
    <t>Podstawy teorii sygnałów i systemów dynamicznych</t>
  </si>
  <si>
    <t>Podstawy regulacji automatycznej</t>
  </si>
  <si>
    <t>Podstawy robotyki</t>
  </si>
  <si>
    <t xml:space="preserve">Techniki sterowania procesami ciągłymi </t>
  </si>
  <si>
    <t>Techniki sterowania procesami dyskretnymi</t>
  </si>
  <si>
    <t>Systemy czasu rzeczywistego w automatyce i robotyce</t>
  </si>
  <si>
    <t>Metody i techniki wspomagania decyzji</t>
  </si>
  <si>
    <t>Mechanika i wytrzymałość materiałów</t>
  </si>
  <si>
    <t>Sterowniki przemysłowe</t>
  </si>
  <si>
    <t>Diagnostyka techniczna w automatyce</t>
  </si>
  <si>
    <t>Sensoryka i urządzenia wykonawcze automatyki</t>
  </si>
  <si>
    <t>Podstawy wizyjnej grafiki komputerowej</t>
  </si>
  <si>
    <t>Auto Cad</t>
  </si>
  <si>
    <t>Systemy sterowania i monitorowania procesów przemysłowych</t>
  </si>
  <si>
    <t>Techniki wytwarzania CNC</t>
  </si>
  <si>
    <t>Systemy produkcyjne komputerowo zintegrowane</t>
  </si>
  <si>
    <t>Sterowanie operacyjne w systemach produkcyjnych</t>
  </si>
  <si>
    <t>Wspomaganie komputerowe procesów projektowania</t>
  </si>
  <si>
    <t>Systemy przetwarzania numerycznego i symbolicznego</t>
  </si>
  <si>
    <t>Metody przetwarzania danych graficznych</t>
  </si>
  <si>
    <t>Programy graficzne w zastosowaniach inżynierskich</t>
  </si>
  <si>
    <t>Systemy wizyjne w automatyce przemysłowej</t>
  </si>
  <si>
    <t>Komunikacja bezprzewodowa</t>
  </si>
  <si>
    <t>Programowanie Auto Cad w wizualizacji przemysłowej</t>
  </si>
  <si>
    <t>Komputerowe projektowania systemów sterowania</t>
  </si>
  <si>
    <r>
      <t xml:space="preserve">W </t>
    </r>
    <r>
      <rPr>
        <b/>
        <sz val="10"/>
        <rFont val="Calibri"/>
        <family val="2"/>
      </rPr>
      <t>/</t>
    </r>
    <r>
      <rPr>
        <sz val="10"/>
        <rFont val="Calibri"/>
        <family val="2"/>
      </rPr>
      <t xml:space="preserve"> SUMA 1 2 3 4</t>
    </r>
  </si>
  <si>
    <r>
      <t xml:space="preserve">C, P </t>
    </r>
    <r>
      <rPr>
        <b/>
        <sz val="10"/>
        <rFont val="Calibri"/>
        <family val="2"/>
      </rPr>
      <t>/</t>
    </r>
    <r>
      <rPr>
        <sz val="10"/>
        <rFont val="Calibri"/>
        <family val="2"/>
      </rPr>
      <t xml:space="preserve"> SUMA 1 2 3 4</t>
    </r>
  </si>
  <si>
    <r>
      <t xml:space="preserve">L, S </t>
    </r>
    <r>
      <rPr>
        <b/>
        <sz val="10"/>
        <rFont val="Calibri"/>
        <family val="2"/>
      </rPr>
      <t>/</t>
    </r>
    <r>
      <rPr>
        <sz val="10"/>
        <rFont val="Calibri"/>
        <family val="2"/>
      </rPr>
      <t xml:space="preserve"> SUMA 1 2 3 4</t>
    </r>
  </si>
  <si>
    <r>
      <t xml:space="preserve">C,P,L,S </t>
    </r>
    <r>
      <rPr>
        <b/>
        <sz val="10"/>
        <rFont val="Calibri"/>
        <family val="2"/>
      </rPr>
      <t>/</t>
    </r>
    <r>
      <rPr>
        <sz val="10"/>
        <rFont val="Calibri"/>
        <family val="2"/>
      </rPr>
      <t xml:space="preserve"> SUMA 1 2 3 4</t>
    </r>
  </si>
  <si>
    <t>Kierunek: Automatyka i Robotyka</t>
  </si>
  <si>
    <t>ĆWICZENIA/PROJEKTY   C/P</t>
  </si>
  <si>
    <t>LABORATORIA/SEMINARIA   L/S</t>
  </si>
  <si>
    <t>Przedmioty uzupełniające</t>
  </si>
  <si>
    <t>(3) Przedmioty kierunkowe i uzupełniające</t>
  </si>
  <si>
    <t>Godziny</t>
  </si>
  <si>
    <t>Statystyki przedmiotów kierunkowych</t>
  </si>
  <si>
    <t>Liczba godzin matematyki</t>
  </si>
  <si>
    <t>Liczba godzin fizyki</t>
  </si>
  <si>
    <t>Liczba godzin informatyki</t>
  </si>
  <si>
    <t>Suma godzin dla p. podstawowych</t>
  </si>
  <si>
    <t>Suma ECTS</t>
  </si>
  <si>
    <t xml:space="preserve">Język angielski </t>
  </si>
  <si>
    <t>seminarium dyplomowe  1 i 2</t>
  </si>
  <si>
    <t>egzamin inżynierski</t>
  </si>
  <si>
    <t>projekt inżynierski / praca dyplomowa</t>
  </si>
  <si>
    <t>praktyka zawodowa</t>
  </si>
  <si>
    <t>Język obcy inny</t>
  </si>
  <si>
    <t xml:space="preserve">*Praktyka zawodowa po IV semestrze - 4 tygodnie (160 godzin)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</si>
</sst>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E"/>
      <family val="0"/>
    </font>
    <font>
      <sz val="10"/>
      <color indexed="5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 style="thick"/>
      <top/>
      <bottom/>
    </border>
    <border>
      <left/>
      <right style="thick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5" fillId="0" borderId="22" xfId="0" applyNumberFormat="1" applyFont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/>
    </xf>
    <xf numFmtId="0" fontId="6" fillId="35" borderId="24" xfId="0" applyNumberFormat="1" applyFont="1" applyFill="1" applyBorder="1" applyAlignment="1">
      <alignment horizontal="center" vertical="center"/>
    </xf>
    <xf numFmtId="0" fontId="6" fillId="35" borderId="25" xfId="0" applyNumberFormat="1" applyFont="1" applyFill="1" applyBorder="1" applyAlignment="1">
      <alignment horizontal="center" vertical="center"/>
    </xf>
    <xf numFmtId="0" fontId="10" fillId="33" borderId="26" xfId="0" applyNumberFormat="1" applyFont="1" applyFill="1" applyBorder="1" applyAlignment="1">
      <alignment horizontal="center" vertical="center"/>
    </xf>
    <xf numFmtId="0" fontId="6" fillId="35" borderId="2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5" fillId="34" borderId="1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/>
    </xf>
    <xf numFmtId="0" fontId="5" fillId="34" borderId="3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6" borderId="29" xfId="0" applyNumberFormat="1" applyFont="1" applyFill="1" applyBorder="1" applyAlignment="1">
      <alignment horizontal="center" vertical="center" wrapText="1"/>
    </xf>
    <xf numFmtId="2" fontId="9" fillId="36" borderId="29" xfId="0" applyNumberFormat="1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/>
    </xf>
    <xf numFmtId="0" fontId="6" fillId="33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/>
    </xf>
    <xf numFmtId="0" fontId="10" fillId="0" borderId="39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/>
    </xf>
    <xf numFmtId="0" fontId="6" fillId="33" borderId="41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8" fillId="34" borderId="43" xfId="0" applyNumberFormat="1" applyFont="1" applyFill="1" applyBorder="1" applyAlignment="1">
      <alignment/>
    </xf>
    <xf numFmtId="0" fontId="8" fillId="34" borderId="44" xfId="0" applyNumberFormat="1" applyFont="1" applyFill="1" applyBorder="1" applyAlignment="1">
      <alignment/>
    </xf>
    <xf numFmtId="0" fontId="8" fillId="34" borderId="45" xfId="0" applyNumberFormat="1" applyFont="1" applyFill="1" applyBorder="1" applyAlignment="1">
      <alignment/>
    </xf>
    <xf numFmtId="0" fontId="8" fillId="34" borderId="29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8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34" borderId="46" xfId="0" applyNumberFormat="1" applyFont="1" applyFill="1" applyBorder="1" applyAlignment="1">
      <alignment/>
    </xf>
    <xf numFmtId="0" fontId="8" fillId="34" borderId="4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9" borderId="0" xfId="0" applyNumberFormat="1" applyFont="1" applyFill="1" applyBorder="1" applyAlignment="1">
      <alignment/>
    </xf>
    <xf numFmtId="0" fontId="8" fillId="34" borderId="31" xfId="0" applyFont="1" applyFill="1" applyBorder="1" applyAlignment="1">
      <alignment/>
    </xf>
    <xf numFmtId="0" fontId="8" fillId="34" borderId="48" xfId="0" applyFont="1" applyFill="1" applyBorder="1" applyAlignment="1">
      <alignment/>
    </xf>
    <xf numFmtId="0" fontId="8" fillId="34" borderId="4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38" xfId="0" applyNumberFormat="1" applyFont="1" applyBorder="1" applyAlignment="1">
      <alignment/>
    </xf>
    <xf numFmtId="0" fontId="10" fillId="0" borderId="4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10" fillId="0" borderId="54" xfId="0" applyNumberFormat="1" applyFont="1" applyBorder="1" applyAlignment="1">
      <alignment/>
    </xf>
    <xf numFmtId="0" fontId="10" fillId="0" borderId="36" xfId="0" applyNumberFormat="1" applyFont="1" applyBorder="1" applyAlignment="1">
      <alignment/>
    </xf>
    <xf numFmtId="0" fontId="10" fillId="0" borderId="55" xfId="0" applyNumberFormat="1" applyFont="1" applyBorder="1" applyAlignment="1">
      <alignment/>
    </xf>
    <xf numFmtId="0" fontId="10" fillId="0" borderId="56" xfId="0" applyNumberFormat="1" applyFont="1" applyBorder="1" applyAlignment="1">
      <alignment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57" xfId="0" applyNumberFormat="1" applyFont="1" applyFill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/>
    </xf>
    <xf numFmtId="0" fontId="10" fillId="0" borderId="60" xfId="0" applyNumberFormat="1" applyFont="1" applyBorder="1" applyAlignment="1">
      <alignment/>
    </xf>
    <xf numFmtId="0" fontId="10" fillId="0" borderId="37" xfId="0" applyNumberFormat="1" applyFont="1" applyBorder="1" applyAlignment="1">
      <alignment/>
    </xf>
    <xf numFmtId="0" fontId="10" fillId="0" borderId="52" xfId="0" applyNumberFormat="1" applyFont="1" applyBorder="1" applyAlignment="1">
      <alignment/>
    </xf>
    <xf numFmtId="0" fontId="10" fillId="0" borderId="46" xfId="0" applyNumberFormat="1" applyFont="1" applyBorder="1" applyAlignment="1">
      <alignment/>
    </xf>
    <xf numFmtId="0" fontId="10" fillId="38" borderId="52" xfId="0" applyFont="1" applyFill="1" applyBorder="1" applyAlignment="1">
      <alignment horizontal="center" vertical="center"/>
    </xf>
    <xf numFmtId="0" fontId="10" fillId="0" borderId="61" xfId="0" applyNumberFormat="1" applyFont="1" applyBorder="1" applyAlignment="1">
      <alignment horizontal="center" vertical="center"/>
    </xf>
    <xf numFmtId="0" fontId="10" fillId="0" borderId="44" xfId="0" applyNumberFormat="1" applyFont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right"/>
    </xf>
    <xf numFmtId="0" fontId="13" fillId="0" borderId="52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13" fillId="0" borderId="61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/>
    </xf>
    <xf numFmtId="0" fontId="10" fillId="0" borderId="16" xfId="0" applyNumberFormat="1" applyFont="1" applyBorder="1" applyAlignment="1">
      <alignment/>
    </xf>
    <xf numFmtId="0" fontId="10" fillId="0" borderId="17" xfId="0" applyNumberFormat="1" applyFont="1" applyBorder="1" applyAlignment="1">
      <alignment/>
    </xf>
    <xf numFmtId="0" fontId="10" fillId="0" borderId="22" xfId="0" applyNumberFormat="1" applyFont="1" applyBorder="1" applyAlignment="1">
      <alignment/>
    </xf>
    <xf numFmtId="0" fontId="10" fillId="0" borderId="59" xfId="0" applyNumberFormat="1" applyFont="1" applyBorder="1" applyAlignment="1">
      <alignment/>
    </xf>
    <xf numFmtId="0" fontId="10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0" borderId="62" xfId="0" applyNumberFormat="1" applyFont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3" fillId="0" borderId="61" xfId="0" applyNumberFormat="1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0" fillId="40" borderId="43" xfId="0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0" fontId="10" fillId="41" borderId="43" xfId="0" applyNumberFormat="1" applyFont="1" applyFill="1" applyBorder="1" applyAlignment="1">
      <alignment horizontal="center" vertical="center"/>
    </xf>
    <xf numFmtId="0" fontId="10" fillId="41" borderId="63" xfId="0" applyNumberFormat="1" applyFont="1" applyFill="1" applyBorder="1" applyAlignment="1">
      <alignment horizontal="center" vertical="center"/>
    </xf>
    <xf numFmtId="0" fontId="10" fillId="41" borderId="61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33" borderId="56" xfId="0" applyNumberFormat="1" applyFont="1" applyFill="1" applyBorder="1" applyAlignment="1">
      <alignment horizontal="center" vertical="center"/>
    </xf>
    <xf numFmtId="0" fontId="6" fillId="33" borderId="64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41" borderId="60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0" fillId="38" borderId="51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0" fontId="13" fillId="0" borderId="52" xfId="0" applyNumberFormat="1" applyFont="1" applyBorder="1" applyAlignment="1">
      <alignment vertical="center"/>
    </xf>
    <xf numFmtId="0" fontId="13" fillId="0" borderId="29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38" xfId="0" applyNumberFormat="1" applyFont="1" applyBorder="1" applyAlignment="1">
      <alignment/>
    </xf>
    <xf numFmtId="0" fontId="10" fillId="0" borderId="52" xfId="0" applyNumberFormat="1" applyFont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 wrapText="1"/>
    </xf>
    <xf numFmtId="0" fontId="10" fillId="0" borderId="52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41" borderId="38" xfId="0" applyNumberFormat="1" applyFont="1" applyFill="1" applyBorder="1" applyAlignment="1">
      <alignment/>
    </xf>
    <xf numFmtId="0" fontId="13" fillId="0" borderId="43" xfId="0" applyNumberFormat="1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10" fillId="38" borderId="53" xfId="0" applyFont="1" applyFill="1" applyBorder="1" applyAlignment="1">
      <alignment horizontal="center" vertical="center"/>
    </xf>
    <xf numFmtId="0" fontId="6" fillId="0" borderId="38" xfId="0" applyNumberFormat="1" applyFont="1" applyBorder="1" applyAlignment="1">
      <alignment/>
    </xf>
    <xf numFmtId="0" fontId="10" fillId="33" borderId="39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0" fontId="10" fillId="33" borderId="65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38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3" fillId="0" borderId="6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8" xfId="0" applyNumberFormat="1" applyFont="1" applyBorder="1" applyAlignment="1">
      <alignment/>
    </xf>
    <xf numFmtId="0" fontId="8" fillId="0" borderId="6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42" xfId="0" applyNumberFormat="1" applyFont="1" applyBorder="1" applyAlignment="1">
      <alignment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18" xfId="0" applyNumberFormat="1" applyFont="1" applyBorder="1" applyAlignment="1">
      <alignment/>
    </xf>
    <xf numFmtId="0" fontId="8" fillId="0" borderId="52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/>
    </xf>
    <xf numFmtId="0" fontId="8" fillId="0" borderId="29" xfId="0" applyNumberFormat="1" applyFont="1" applyBorder="1" applyAlignment="1">
      <alignment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7" fillId="0" borderId="68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79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47" xfId="0" applyNumberFormat="1" applyFont="1" applyBorder="1" applyAlignment="1">
      <alignment/>
    </xf>
    <xf numFmtId="0" fontId="8" fillId="0" borderId="81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/>
    </xf>
    <xf numFmtId="0" fontId="8" fillId="0" borderId="77" xfId="0" applyNumberFormat="1" applyFont="1" applyBorder="1" applyAlignment="1">
      <alignment/>
    </xf>
    <xf numFmtId="0" fontId="8" fillId="0" borderId="78" xfId="0" applyNumberFormat="1" applyFont="1" applyBorder="1" applyAlignment="1">
      <alignment/>
    </xf>
    <xf numFmtId="0" fontId="8" fillId="0" borderId="34" xfId="0" applyFont="1" applyBorder="1" applyAlignment="1">
      <alignment horizontal="left" vertical="center"/>
    </xf>
    <xf numFmtId="0" fontId="8" fillId="0" borderId="81" xfId="0" applyNumberFormat="1" applyFont="1" applyBorder="1" applyAlignment="1">
      <alignment/>
    </xf>
    <xf numFmtId="0" fontId="8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2" xfId="0" applyNumberFormat="1" applyFont="1" applyBorder="1" applyAlignment="1">
      <alignment/>
    </xf>
    <xf numFmtId="0" fontId="8" fillId="0" borderId="8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41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9" xfId="0" applyNumberFormat="1" applyFont="1" applyBorder="1" applyAlignment="1">
      <alignment/>
    </xf>
    <xf numFmtId="0" fontId="8" fillId="0" borderId="41" xfId="0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/>
    </xf>
    <xf numFmtId="0" fontId="7" fillId="0" borderId="58" xfId="0" applyNumberFormat="1" applyFont="1" applyBorder="1" applyAlignment="1">
      <alignment horizontal="center" vertical="center" wrapText="1"/>
    </xf>
    <xf numFmtId="0" fontId="8" fillId="38" borderId="61" xfId="0" applyFont="1" applyFill="1" applyBorder="1" applyAlignment="1">
      <alignment horizontal="center" vertical="center"/>
    </xf>
    <xf numFmtId="0" fontId="8" fillId="0" borderId="59" xfId="0" applyNumberFormat="1" applyFont="1" applyBorder="1" applyAlignment="1">
      <alignment/>
    </xf>
    <xf numFmtId="0" fontId="8" fillId="0" borderId="60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52" xfId="0" applyNumberFormat="1" applyFont="1" applyBorder="1" applyAlignment="1">
      <alignment/>
    </xf>
    <xf numFmtId="0" fontId="8" fillId="0" borderId="46" xfId="0" applyNumberFormat="1" applyFont="1" applyBorder="1" applyAlignment="1">
      <alignment/>
    </xf>
    <xf numFmtId="0" fontId="8" fillId="0" borderId="38" xfId="0" applyNumberFormat="1" applyFont="1" applyFill="1" applyBorder="1" applyAlignment="1">
      <alignment/>
    </xf>
    <xf numFmtId="0" fontId="8" fillId="38" borderId="52" xfId="0" applyFont="1" applyFill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right"/>
    </xf>
    <xf numFmtId="0" fontId="16" fillId="0" borderId="52" xfId="0" applyNumberFormat="1" applyFont="1" applyBorder="1" applyAlignment="1">
      <alignment horizontal="center" vertical="center"/>
    </xf>
    <xf numFmtId="0" fontId="16" fillId="0" borderId="29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16" fillId="0" borderId="61" xfId="0" applyNumberFormat="1" applyFont="1" applyBorder="1" applyAlignment="1">
      <alignment horizontal="center" vertical="center"/>
    </xf>
    <xf numFmtId="0" fontId="16" fillId="0" borderId="4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/>
    </xf>
    <xf numFmtId="0" fontId="16" fillId="0" borderId="43" xfId="0" applyNumberFormat="1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8" fillId="37" borderId="32" xfId="0" applyFont="1" applyFill="1" applyBorder="1" applyAlignment="1">
      <alignment horizontal="left" vertical="center"/>
    </xf>
    <xf numFmtId="0" fontId="7" fillId="0" borderId="62" xfId="0" applyNumberFormat="1" applyFont="1" applyBorder="1" applyAlignment="1">
      <alignment horizontal="center" vertical="center" wrapText="1"/>
    </xf>
    <xf numFmtId="0" fontId="16" fillId="0" borderId="60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16" fillId="0" borderId="70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8" fillId="40" borderId="50" xfId="0" applyNumberFormat="1" applyFont="1" applyFill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37" borderId="81" xfId="0" applyNumberFormat="1" applyFont="1" applyFill="1" applyBorder="1" applyAlignment="1">
      <alignment horizontal="left" vertical="center" wrapText="1"/>
    </xf>
    <xf numFmtId="0" fontId="16" fillId="0" borderId="76" xfId="0" applyNumberFormat="1" applyFont="1" applyFill="1" applyBorder="1" applyAlignment="1">
      <alignment horizontal="center" vertical="center" wrapText="1"/>
    </xf>
    <xf numFmtId="0" fontId="16" fillId="0" borderId="77" xfId="0" applyNumberFormat="1" applyFont="1" applyFill="1" applyBorder="1" applyAlignment="1">
      <alignment horizontal="center" vertical="center" wrapText="1"/>
    </xf>
    <xf numFmtId="0" fontId="8" fillId="0" borderId="81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right" wrapText="1"/>
    </xf>
    <xf numFmtId="0" fontId="16" fillId="0" borderId="29" xfId="0" applyNumberFormat="1" applyFont="1" applyFill="1" applyBorder="1" applyAlignment="1">
      <alignment horizontal="center" vertical="center" wrapText="1"/>
    </xf>
    <xf numFmtId="0" fontId="16" fillId="0" borderId="47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/>
    </xf>
    <xf numFmtId="0" fontId="8" fillId="41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wrapText="1"/>
    </xf>
    <xf numFmtId="0" fontId="16" fillId="0" borderId="33" xfId="0" applyNumberFormat="1" applyFont="1" applyBorder="1" applyAlignment="1">
      <alignment horizontal="center" vertical="center" wrapText="1"/>
    </xf>
    <xf numFmtId="0" fontId="16" fillId="0" borderId="29" xfId="0" applyNumberFormat="1" applyFont="1" applyBorder="1" applyAlignment="1">
      <alignment horizontal="center" vertical="center" wrapText="1"/>
    </xf>
    <xf numFmtId="0" fontId="16" fillId="0" borderId="81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left" vertical="center"/>
    </xf>
    <xf numFmtId="0" fontId="16" fillId="0" borderId="78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8" fillId="0" borderId="57" xfId="0" applyNumberFormat="1" applyFont="1" applyBorder="1" applyAlignment="1">
      <alignment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center" vertical="center"/>
    </xf>
    <xf numFmtId="0" fontId="16" fillId="0" borderId="77" xfId="0" applyNumberFormat="1" applyFont="1" applyBorder="1" applyAlignment="1">
      <alignment horizontal="center" vertical="center"/>
    </xf>
    <xf numFmtId="0" fontId="16" fillId="0" borderId="78" xfId="0" applyNumberFormat="1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6" fillId="0" borderId="5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57" xfId="0" applyFont="1" applyFill="1" applyBorder="1" applyAlignment="1">
      <alignment horizontal="left" vertical="center"/>
    </xf>
    <xf numFmtId="0" fontId="16" fillId="0" borderId="61" xfId="0" applyNumberFormat="1" applyFont="1" applyFill="1" applyBorder="1" applyAlignment="1">
      <alignment horizontal="center" vertical="center"/>
    </xf>
    <xf numFmtId="0" fontId="16" fillId="0" borderId="63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center"/>
    </xf>
    <xf numFmtId="0" fontId="8" fillId="0" borderId="61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8" fillId="0" borderId="81" xfId="0" applyFont="1" applyFill="1" applyBorder="1" applyAlignment="1">
      <alignment horizontal="left" vertical="center"/>
    </xf>
    <xf numFmtId="0" fontId="8" fillId="38" borderId="20" xfId="0" applyFont="1" applyFill="1" applyBorder="1" applyAlignment="1">
      <alignment horizontal="center" vertical="center"/>
    </xf>
    <xf numFmtId="0" fontId="8" fillId="40" borderId="6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/>
    </xf>
    <xf numFmtId="0" fontId="8" fillId="40" borderId="29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7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40" borderId="43" xfId="0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8" fillId="37" borderId="82" xfId="0" applyFont="1" applyFill="1" applyBorder="1" applyAlignment="1">
      <alignment horizontal="left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88" xfId="0" applyNumberFormat="1" applyFont="1" applyFill="1" applyBorder="1" applyAlignment="1">
      <alignment horizontal="center" vertical="center"/>
    </xf>
    <xf numFmtId="0" fontId="8" fillId="0" borderId="89" xfId="0" applyNumberFormat="1" applyFont="1" applyFill="1" applyBorder="1" applyAlignment="1">
      <alignment horizontal="center" vertical="center"/>
    </xf>
    <xf numFmtId="0" fontId="8" fillId="0" borderId="56" xfId="0" applyNumberFormat="1" applyFont="1" applyBorder="1" applyAlignment="1">
      <alignment/>
    </xf>
    <xf numFmtId="0" fontId="16" fillId="0" borderId="55" xfId="0" applyNumberFormat="1" applyFont="1" applyFill="1" applyBorder="1" applyAlignment="1">
      <alignment horizontal="center" vertical="center"/>
    </xf>
    <xf numFmtId="0" fontId="8" fillId="0" borderId="90" xfId="0" applyNumberFormat="1" applyFont="1" applyFill="1" applyBorder="1" applyAlignment="1">
      <alignment horizontal="center" vertical="center"/>
    </xf>
    <xf numFmtId="0" fontId="8" fillId="0" borderId="36" xfId="0" applyNumberFormat="1" applyFont="1" applyBorder="1" applyAlignment="1">
      <alignment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88" xfId="0" applyNumberFormat="1" applyFont="1" applyBorder="1" applyAlignment="1">
      <alignment horizontal="center" vertical="center"/>
    </xf>
    <xf numFmtId="0" fontId="8" fillId="0" borderId="89" xfId="0" applyNumberFormat="1" applyFont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0" fillId="41" borderId="79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/>
    </xf>
    <xf numFmtId="0" fontId="0" fillId="0" borderId="91" xfId="0" applyBorder="1" applyAlignment="1">
      <alignment/>
    </xf>
    <xf numFmtId="0" fontId="0" fillId="0" borderId="38" xfId="0" applyBorder="1" applyAlignment="1">
      <alignment/>
    </xf>
    <xf numFmtId="0" fontId="0" fillId="0" borderId="76" xfId="0" applyBorder="1" applyAlignment="1">
      <alignment/>
    </xf>
    <xf numFmtId="0" fontId="0" fillId="0" borderId="9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29" xfId="0" applyFont="1" applyBorder="1" applyAlignment="1">
      <alignment/>
    </xf>
    <xf numFmtId="0" fontId="0" fillId="42" borderId="4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0" fillId="42" borderId="9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1" borderId="46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8" borderId="7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43" borderId="91" xfId="0" applyFont="1" applyFill="1" applyBorder="1" applyAlignment="1">
      <alignment/>
    </xf>
    <xf numFmtId="0" fontId="19" fillId="41" borderId="29" xfId="0" applyFont="1" applyFill="1" applyBorder="1" applyAlignment="1">
      <alignment/>
    </xf>
    <xf numFmtId="0" fontId="19" fillId="41" borderId="46" xfId="0" applyFont="1" applyFill="1" applyBorder="1" applyAlignment="1">
      <alignment/>
    </xf>
    <xf numFmtId="0" fontId="19" fillId="41" borderId="38" xfId="0" applyFont="1" applyFill="1" applyBorder="1" applyAlignment="1">
      <alignment/>
    </xf>
    <xf numFmtId="0" fontId="18" fillId="41" borderId="52" xfId="0" applyFont="1" applyFill="1" applyBorder="1" applyAlignment="1">
      <alignment vertical="center"/>
    </xf>
    <xf numFmtId="0" fontId="19" fillId="41" borderId="52" xfId="0" applyFont="1" applyFill="1" applyBorder="1" applyAlignment="1">
      <alignment/>
    </xf>
    <xf numFmtId="0" fontId="0" fillId="41" borderId="46" xfId="0" applyFont="1" applyFill="1" applyBorder="1" applyAlignment="1">
      <alignment/>
    </xf>
    <xf numFmtId="0" fontId="0" fillId="41" borderId="38" xfId="0" applyFont="1" applyFill="1" applyBorder="1" applyAlignment="1">
      <alignment/>
    </xf>
    <xf numFmtId="0" fontId="0" fillId="41" borderId="52" xfId="0" applyFont="1" applyFill="1" applyBorder="1" applyAlignment="1">
      <alignment/>
    </xf>
    <xf numFmtId="0" fontId="0" fillId="41" borderId="29" xfId="0" applyFont="1" applyFill="1" applyBorder="1" applyAlignment="1">
      <alignment/>
    </xf>
    <xf numFmtId="0" fontId="0" fillId="44" borderId="91" xfId="0" applyFont="1" applyFill="1" applyBorder="1" applyAlignment="1">
      <alignment/>
    </xf>
    <xf numFmtId="0" fontId="10" fillId="0" borderId="42" xfId="0" applyFont="1" applyFill="1" applyBorder="1" applyAlignment="1">
      <alignment horizontal="left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93" xfId="0" applyNumberFormat="1" applyFont="1" applyBorder="1" applyAlignment="1">
      <alignment horizontal="center"/>
    </xf>
    <xf numFmtId="0" fontId="8" fillId="0" borderId="67" xfId="0" applyNumberFormat="1" applyFont="1" applyBorder="1" applyAlignment="1">
      <alignment horizontal="center"/>
    </xf>
    <xf numFmtId="0" fontId="8" fillId="0" borderId="7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77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78" xfId="0" applyNumberFormat="1" applyFont="1" applyBorder="1" applyAlignment="1">
      <alignment horizontal="center" vertical="center" wrapText="1"/>
    </xf>
    <xf numFmtId="0" fontId="8" fillId="0" borderId="63" xfId="0" applyNumberFormat="1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6" xfId="0" applyNumberFormat="1" applyFont="1" applyBorder="1" applyAlignment="1">
      <alignment horizontal="center" vertical="center"/>
    </xf>
    <xf numFmtId="0" fontId="5" fillId="0" borderId="97" xfId="0" applyNumberFormat="1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38" borderId="78" xfId="0" applyFont="1" applyFill="1" applyBorder="1" applyAlignment="1">
      <alignment horizontal="center" vertical="center"/>
    </xf>
    <xf numFmtId="0" fontId="8" fillId="38" borderId="63" xfId="0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77" xfId="0" applyNumberFormat="1" applyFont="1" applyBorder="1" applyAlignment="1">
      <alignment horizontal="center" vertic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75" xfId="0" applyNumberFormat="1" applyFont="1" applyBorder="1" applyAlignment="1">
      <alignment horizontal="center"/>
    </xf>
    <xf numFmtId="0" fontId="8" fillId="0" borderId="93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8" fillId="0" borderId="76" xfId="0" applyNumberFormat="1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0" fontId="5" fillId="0" borderId="93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77" xfId="0" applyNumberFormat="1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76" xfId="0" applyNumberFormat="1" applyFont="1" applyFill="1" applyBorder="1" applyAlignment="1">
      <alignment horizontal="center" vertical="center"/>
    </xf>
    <xf numFmtId="0" fontId="13" fillId="0" borderId="61" xfId="0" applyNumberFormat="1" applyFont="1" applyFill="1" applyBorder="1" applyAlignment="1">
      <alignment horizontal="center" vertical="center"/>
    </xf>
    <xf numFmtId="0" fontId="13" fillId="0" borderId="78" xfId="0" applyNumberFormat="1" applyFont="1" applyFill="1" applyBorder="1" applyAlignment="1">
      <alignment horizontal="center" vertical="center"/>
    </xf>
    <xf numFmtId="0" fontId="13" fillId="0" borderId="63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/>
    </xf>
    <xf numFmtId="0" fontId="10" fillId="0" borderId="65" xfId="0" applyNumberFormat="1" applyFont="1" applyBorder="1" applyAlignment="1">
      <alignment horizontal="center"/>
    </xf>
    <xf numFmtId="0" fontId="10" fillId="0" borderId="78" xfId="0" applyNumberFormat="1" applyFont="1" applyFill="1" applyBorder="1" applyAlignment="1">
      <alignment horizontal="center" vertical="center"/>
    </xf>
    <xf numFmtId="0" fontId="10" fillId="0" borderId="63" xfId="0" applyNumberFormat="1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/>
    </xf>
    <xf numFmtId="0" fontId="10" fillId="0" borderId="86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/>
    </xf>
    <xf numFmtId="0" fontId="10" fillId="0" borderId="76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 wrapText="1"/>
    </xf>
    <xf numFmtId="0" fontId="10" fillId="0" borderId="77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78" xfId="0" applyNumberFormat="1" applyFont="1" applyFill="1" applyBorder="1" applyAlignment="1">
      <alignment horizontal="center" vertical="center" wrapText="1"/>
    </xf>
    <xf numFmtId="0" fontId="10" fillId="0" borderId="63" xfId="0" applyNumberFormat="1" applyFont="1" applyFill="1" applyBorder="1" applyAlignment="1">
      <alignment horizontal="center" vertical="center" wrapText="1"/>
    </xf>
    <xf numFmtId="0" fontId="13" fillId="0" borderId="76" xfId="0" applyNumberFormat="1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13" fillId="0" borderId="77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13" fillId="0" borderId="78" xfId="0" applyNumberFormat="1" applyFont="1" applyFill="1" applyBorder="1" applyAlignment="1">
      <alignment horizontal="center" vertical="center" wrapText="1"/>
    </xf>
    <xf numFmtId="0" fontId="13" fillId="0" borderId="63" xfId="0" applyNumberFormat="1" applyFont="1" applyFill="1" applyBorder="1" applyAlignment="1">
      <alignment horizontal="center" vertical="center" wrapText="1"/>
    </xf>
    <xf numFmtId="0" fontId="10" fillId="40" borderId="77" xfId="0" applyFont="1" applyFill="1" applyBorder="1" applyAlignment="1">
      <alignment horizontal="center" vertical="center"/>
    </xf>
    <xf numFmtId="0" fontId="10" fillId="40" borderId="43" xfId="0" applyFont="1" applyFill="1" applyBorder="1" applyAlignment="1">
      <alignment horizontal="center" vertical="center"/>
    </xf>
    <xf numFmtId="0" fontId="10" fillId="0" borderId="76" xfId="0" applyNumberFormat="1" applyFont="1" applyFill="1" applyBorder="1" applyAlignment="1">
      <alignment horizontal="center" vertical="center"/>
    </xf>
    <xf numFmtId="0" fontId="10" fillId="0" borderId="61" xfId="0" applyNumberFormat="1" applyFont="1" applyFill="1" applyBorder="1" applyAlignment="1">
      <alignment horizontal="center" vertical="center"/>
    </xf>
    <xf numFmtId="0" fontId="10" fillId="0" borderId="38" xfId="0" applyNumberFormat="1" applyFont="1" applyBorder="1" applyAlignment="1">
      <alignment horizontal="right"/>
    </xf>
    <xf numFmtId="0" fontId="10" fillId="38" borderId="76" xfId="0" applyFont="1" applyFill="1" applyBorder="1" applyAlignment="1">
      <alignment horizontal="center" vertical="center"/>
    </xf>
    <xf numFmtId="0" fontId="10" fillId="38" borderId="61" xfId="0" applyFont="1" applyFill="1" applyBorder="1" applyAlignment="1">
      <alignment horizontal="center" vertical="center"/>
    </xf>
    <xf numFmtId="0" fontId="10" fillId="0" borderId="52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40" borderId="29" xfId="0" applyFont="1" applyFill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8" fillId="0" borderId="78" xfId="0" applyNumberFormat="1" applyFont="1" applyFill="1" applyBorder="1" applyAlignment="1">
      <alignment horizontal="center" vertical="center"/>
    </xf>
    <xf numFmtId="0" fontId="8" fillId="0" borderId="63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77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77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6" fillId="0" borderId="77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/>
    </xf>
    <xf numFmtId="0" fontId="8" fillId="0" borderId="63" xfId="0" applyNumberFormat="1" applyFont="1" applyBorder="1" applyAlignment="1">
      <alignment horizontal="center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98" xfId="0" applyNumberFormat="1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61" xfId="0" applyBorder="1" applyAlignment="1">
      <alignment horizontal="center"/>
    </xf>
    <xf numFmtId="0" fontId="10" fillId="34" borderId="26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 wrapText="1"/>
    </xf>
    <xf numFmtId="0" fontId="18" fillId="0" borderId="32" xfId="0" applyNumberFormat="1" applyFont="1" applyBorder="1" applyAlignment="1">
      <alignment horizontal="center" vertical="center" wrapText="1"/>
    </xf>
    <xf numFmtId="0" fontId="18" fillId="0" borderId="59" xfId="0" applyNumberFormat="1" applyFont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6" fillId="34" borderId="56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4" fillId="0" borderId="59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1400"/>
  <sheetViews>
    <sheetView tabSelected="1" zoomScale="80" zoomScaleNormal="80" zoomScalePageLayoutView="0" workbookViewId="0" topLeftCell="A16">
      <selection activeCell="AE35" sqref="AE35"/>
    </sheetView>
  </sheetViews>
  <sheetFormatPr defaultColWidth="9.00390625" defaultRowHeight="12.75"/>
  <cols>
    <col min="1" max="1" width="3.75390625" style="2" customWidth="1"/>
    <col min="2" max="2" width="51.00390625" style="2" customWidth="1"/>
    <col min="3" max="3" width="6.75390625" style="2" customWidth="1"/>
    <col min="4" max="4" width="7.875" style="2" customWidth="1"/>
    <col min="5" max="5" width="6.25390625" style="2" customWidth="1"/>
    <col min="6" max="6" width="5.625" style="2" customWidth="1"/>
    <col min="7" max="7" width="6.125" style="2" customWidth="1"/>
    <col min="8" max="9" width="5.125" style="2" customWidth="1"/>
    <col min="10" max="10" width="4.75390625" style="2" customWidth="1"/>
    <col min="11" max="11" width="5.875" style="2" customWidth="1"/>
    <col min="12" max="13" width="4.875" style="2" customWidth="1"/>
    <col min="14" max="14" width="5.00390625" style="2" customWidth="1"/>
    <col min="15" max="15" width="6.25390625" style="2" customWidth="1"/>
    <col min="16" max="16" width="4.875" style="2" customWidth="1"/>
    <col min="17" max="17" width="5.00390625" style="2" customWidth="1"/>
    <col min="18" max="18" width="4.25390625" style="2" customWidth="1"/>
    <col min="19" max="19" width="5.875" style="2" customWidth="1"/>
    <col min="20" max="20" width="5.25390625" style="2" customWidth="1"/>
    <col min="21" max="21" width="4.625" style="2" customWidth="1"/>
    <col min="22" max="22" width="5.625" style="2" customWidth="1"/>
    <col min="23" max="23" width="6.25390625" style="3" customWidth="1"/>
    <col min="24" max="24" width="5.125" style="3" customWidth="1"/>
    <col min="25" max="25" width="4.75390625" style="3" customWidth="1"/>
    <col min="26" max="26" width="5.00390625" style="3" customWidth="1"/>
    <col min="27" max="27" width="6.00390625" style="3" customWidth="1"/>
    <col min="28" max="28" width="5.125" style="3" customWidth="1"/>
    <col min="29" max="29" width="4.875" style="3" customWidth="1"/>
    <col min="30" max="30" width="4.625" style="3" customWidth="1"/>
    <col min="31" max="31" width="5.25390625" style="3" customWidth="1"/>
    <col min="32" max="16384" width="9.125" style="3" customWidth="1"/>
  </cols>
  <sheetData>
    <row r="1" ht="12.75"/>
    <row r="2" spans="1:13" ht="15.75">
      <c r="A2" s="1" t="s">
        <v>73</v>
      </c>
      <c r="G2" s="541" t="s">
        <v>148</v>
      </c>
      <c r="H2" s="541"/>
      <c r="I2" s="541"/>
      <c r="J2" s="541"/>
      <c r="K2" s="541"/>
      <c r="L2" s="541"/>
      <c r="M2" s="541"/>
    </row>
    <row r="3" ht="12.75"/>
    <row r="4" spans="1:21" s="8" customFormat="1" ht="15" customHeight="1">
      <c r="A4" s="4" t="s">
        <v>88</v>
      </c>
      <c r="B4" s="5"/>
      <c r="C4" s="6"/>
      <c r="D4" s="6"/>
      <c r="E4" s="6"/>
      <c r="F4" s="6"/>
      <c r="G4" s="6"/>
      <c r="H4" s="6"/>
      <c r="I4" s="6"/>
      <c r="J4" s="7" t="s">
        <v>68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s="9" customFormat="1" ht="15.75" thickBot="1">
      <c r="B5" s="10"/>
      <c r="C5" s="10"/>
      <c r="D5" s="10"/>
      <c r="E5" s="10"/>
      <c r="F5" s="10"/>
      <c r="G5" s="10"/>
      <c r="H5" s="10"/>
      <c r="I5" s="10"/>
      <c r="J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74" s="18" customFormat="1" ht="13.5" customHeight="1" thickBot="1">
      <c r="A6" s="450" t="s">
        <v>0</v>
      </c>
      <c r="B6" s="452" t="s">
        <v>1</v>
      </c>
      <c r="C6" s="454" t="s">
        <v>2</v>
      </c>
      <c r="D6" s="457" t="s">
        <v>53</v>
      </c>
      <c r="E6" s="455" t="s">
        <v>3</v>
      </c>
      <c r="F6" s="456"/>
      <c r="G6" s="456"/>
      <c r="H6" s="13"/>
      <c r="I6" s="14"/>
      <c r="J6" s="11" t="s">
        <v>4</v>
      </c>
      <c r="K6" s="12"/>
      <c r="L6" s="13"/>
      <c r="M6" s="15"/>
      <c r="N6" s="11" t="s">
        <v>5</v>
      </c>
      <c r="O6" s="16"/>
      <c r="P6" s="13"/>
      <c r="Q6" s="15"/>
      <c r="R6" s="16"/>
      <c r="S6" s="12" t="s">
        <v>6</v>
      </c>
      <c r="T6" s="13"/>
      <c r="U6" s="15"/>
      <c r="V6" s="11" t="s">
        <v>7</v>
      </c>
      <c r="W6" s="12"/>
      <c r="X6" s="13"/>
      <c r="Y6" s="11"/>
      <c r="Z6" s="11" t="s">
        <v>8</v>
      </c>
      <c r="AA6" s="16"/>
      <c r="AB6" s="13"/>
      <c r="AC6" s="11"/>
      <c r="AD6" s="11" t="s">
        <v>9</v>
      </c>
      <c r="AE6" s="16"/>
      <c r="AF6" s="13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</row>
    <row r="7" spans="1:32" s="6" customFormat="1" ht="18" customHeight="1" thickBot="1">
      <c r="A7" s="451"/>
      <c r="B7" s="453"/>
      <c r="C7" s="453"/>
      <c r="D7" s="458"/>
      <c r="E7" s="19" t="s">
        <v>63</v>
      </c>
      <c r="F7" s="20" t="s">
        <v>75</v>
      </c>
      <c r="G7" s="21" t="s">
        <v>74</v>
      </c>
      <c r="H7" s="22" t="s">
        <v>53</v>
      </c>
      <c r="I7" s="19" t="s">
        <v>63</v>
      </c>
      <c r="J7" s="20" t="s">
        <v>75</v>
      </c>
      <c r="K7" s="21" t="s">
        <v>74</v>
      </c>
      <c r="L7" s="22" t="s">
        <v>53</v>
      </c>
      <c r="M7" s="19" t="s">
        <v>63</v>
      </c>
      <c r="N7" s="20" t="s">
        <v>75</v>
      </c>
      <c r="O7" s="21" t="s">
        <v>74</v>
      </c>
      <c r="P7" s="22" t="s">
        <v>53</v>
      </c>
      <c r="Q7" s="19" t="s">
        <v>63</v>
      </c>
      <c r="R7" s="20" t="s">
        <v>75</v>
      </c>
      <c r="S7" s="21" t="s">
        <v>74</v>
      </c>
      <c r="T7" s="22" t="s">
        <v>53</v>
      </c>
      <c r="U7" s="19" t="s">
        <v>63</v>
      </c>
      <c r="V7" s="20" t="s">
        <v>75</v>
      </c>
      <c r="W7" s="21" t="s">
        <v>74</v>
      </c>
      <c r="X7" s="22" t="s">
        <v>53</v>
      </c>
      <c r="Y7" s="19" t="s">
        <v>63</v>
      </c>
      <c r="Z7" s="20" t="s">
        <v>75</v>
      </c>
      <c r="AA7" s="21" t="s">
        <v>74</v>
      </c>
      <c r="AB7" s="22" t="s">
        <v>53</v>
      </c>
      <c r="AC7" s="19" t="s">
        <v>63</v>
      </c>
      <c r="AD7" s="20" t="s">
        <v>75</v>
      </c>
      <c r="AE7" s="21" t="s">
        <v>74</v>
      </c>
      <c r="AF7" s="581" t="s">
        <v>53</v>
      </c>
    </row>
    <row r="8" spans="1:32" s="6" customFormat="1" ht="18.75" customHeight="1" thickBot="1">
      <c r="A8" s="439" t="s">
        <v>69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1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1"/>
      <c r="AF8" s="582"/>
    </row>
    <row r="9" spans="1:90" s="8" customFormat="1" ht="19.5" customHeight="1" thickBot="1">
      <c r="A9" s="187" t="s">
        <v>10</v>
      </c>
      <c r="B9" s="188" t="s">
        <v>89</v>
      </c>
      <c r="C9" s="189">
        <f>SUM(E9:G9)+SUM(I9:K9)+SUM(M9:O9)+SUM(Q9:S9)+SUM(U9:W9)+SUM(Y9:AA9)+SUM(AC9:AE9)</f>
        <v>30</v>
      </c>
      <c r="D9" s="190">
        <f>H9+L9+P9+T9+X9+AB9+AF9</f>
        <v>0</v>
      </c>
      <c r="E9" s="191"/>
      <c r="F9" s="192">
        <v>30</v>
      </c>
      <c r="G9" s="193"/>
      <c r="H9" s="194">
        <v>0</v>
      </c>
      <c r="I9" s="195"/>
      <c r="J9" s="196"/>
      <c r="K9" s="197"/>
      <c r="L9" s="10"/>
      <c r="M9" s="198"/>
      <c r="N9" s="195"/>
      <c r="O9" s="197"/>
      <c r="P9" s="199"/>
      <c r="Q9" s="195"/>
      <c r="R9" s="196"/>
      <c r="S9" s="197"/>
      <c r="T9" s="200"/>
      <c r="U9" s="201"/>
      <c r="V9" s="196"/>
      <c r="W9" s="197"/>
      <c r="X9" s="10"/>
      <c r="Y9" s="202"/>
      <c r="Z9" s="203"/>
      <c r="AA9" s="204"/>
      <c r="AB9" s="10"/>
      <c r="AC9" s="198"/>
      <c r="AD9" s="196"/>
      <c r="AE9" s="205"/>
      <c r="AF9" s="206"/>
      <c r="AG9" s="207"/>
      <c r="AH9" s="10"/>
      <c r="AI9" s="10"/>
      <c r="AJ9" s="10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</row>
    <row r="10" spans="1:90" s="8" customFormat="1" ht="19.5" customHeight="1" thickBot="1">
      <c r="A10" s="187" t="s">
        <v>11</v>
      </c>
      <c r="B10" s="208" t="s">
        <v>90</v>
      </c>
      <c r="C10" s="189">
        <f>SUM(E10:G10)+SUM(I10:K10)+SUM(M10:O10)+SUM(Q10:S10)+SUM(U10:W10)+SUM(Y10:AA10)+SUM(AC10:AE10)</f>
        <v>30</v>
      </c>
      <c r="D10" s="190">
        <f aca="true" t="shared" si="0" ref="D10:D20">H10+L10+P10+T10+X10+AB10+AF10</f>
        <v>0</v>
      </c>
      <c r="E10" s="209"/>
      <c r="F10" s="210"/>
      <c r="G10" s="211"/>
      <c r="H10" s="199"/>
      <c r="I10" s="212"/>
      <c r="J10" s="213">
        <v>30</v>
      </c>
      <c r="K10" s="214"/>
      <c r="L10" s="199">
        <v>0</v>
      </c>
      <c r="M10" s="215"/>
      <c r="N10" s="212"/>
      <c r="O10" s="214"/>
      <c r="P10" s="199"/>
      <c r="Q10" s="212"/>
      <c r="R10" s="213"/>
      <c r="S10" s="214"/>
      <c r="T10" s="216"/>
      <c r="U10" s="217"/>
      <c r="V10" s="213"/>
      <c r="W10" s="214"/>
      <c r="X10" s="10"/>
      <c r="Y10" s="218"/>
      <c r="Z10" s="219"/>
      <c r="AA10" s="220"/>
      <c r="AB10" s="10"/>
      <c r="AC10" s="215"/>
      <c r="AD10" s="213"/>
      <c r="AE10" s="221"/>
      <c r="AF10" s="222"/>
      <c r="AG10" s="207"/>
      <c r="AH10" s="10"/>
      <c r="AI10" s="10"/>
      <c r="AJ10" s="10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</row>
    <row r="11" spans="1:90" s="8" customFormat="1" ht="19.5" customHeight="1" thickBot="1">
      <c r="A11" s="187" t="s">
        <v>12</v>
      </c>
      <c r="B11" s="223" t="s">
        <v>91</v>
      </c>
      <c r="C11" s="224">
        <f>SUM(E11:G11)+SUM(I11:K11)+SUM(M11:O11)+SUM(Q11:S11)+SUM(U11:W11)+SUM(Y11:AA11)+SUM(AC11:AE11)</f>
        <v>30</v>
      </c>
      <c r="D11" s="190">
        <f t="shared" si="0"/>
        <v>0</v>
      </c>
      <c r="E11" s="209"/>
      <c r="F11" s="210"/>
      <c r="G11" s="211"/>
      <c r="H11" s="199"/>
      <c r="I11" s="212"/>
      <c r="J11" s="213"/>
      <c r="K11" s="214"/>
      <c r="L11" s="199"/>
      <c r="M11" s="215"/>
      <c r="N11" s="212">
        <v>30</v>
      </c>
      <c r="O11" s="214"/>
      <c r="P11" s="199">
        <v>0</v>
      </c>
      <c r="Q11" s="212"/>
      <c r="R11" s="213"/>
      <c r="S11" s="214"/>
      <c r="T11" s="216"/>
      <c r="U11" s="217"/>
      <c r="V11" s="213"/>
      <c r="W11" s="214"/>
      <c r="X11" s="10"/>
      <c r="Y11" s="225"/>
      <c r="Z11" s="226"/>
      <c r="AA11" s="220"/>
      <c r="AB11" s="10"/>
      <c r="AC11" s="215"/>
      <c r="AD11" s="213"/>
      <c r="AE11" s="221"/>
      <c r="AF11" s="222"/>
      <c r="AG11" s="207"/>
      <c r="AH11" s="10"/>
      <c r="AI11" s="10"/>
      <c r="AJ11" s="10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</row>
    <row r="12" spans="1:90" s="8" customFormat="1" ht="19.5" customHeight="1" thickBot="1">
      <c r="A12" s="474" t="s">
        <v>13</v>
      </c>
      <c r="B12" s="227" t="s">
        <v>160</v>
      </c>
      <c r="C12" s="224">
        <f aca="true" t="shared" si="1" ref="C12:C20">SUM(E12:G12)+SUM(I12:K12)+SUM(M12:O12)+SUM(Q12:S12)+SUM(U12:W12)+SUM(Y12:AA12)+SUM(AC12:AE12)</f>
        <v>120</v>
      </c>
      <c r="D12" s="551">
        <f t="shared" si="0"/>
        <v>5</v>
      </c>
      <c r="E12" s="459"/>
      <c r="F12" s="461"/>
      <c r="G12" s="463">
        <v>30</v>
      </c>
      <c r="H12" s="427">
        <v>1</v>
      </c>
      <c r="I12" s="429"/>
      <c r="J12" s="442"/>
      <c r="K12" s="425">
        <v>30</v>
      </c>
      <c r="L12" s="427">
        <v>1</v>
      </c>
      <c r="M12" s="448"/>
      <c r="N12" s="442"/>
      <c r="O12" s="425">
        <v>30</v>
      </c>
      <c r="P12" s="427">
        <v>1</v>
      </c>
      <c r="Q12" s="429"/>
      <c r="R12" s="442"/>
      <c r="S12" s="465">
        <v>30</v>
      </c>
      <c r="T12" s="444">
        <v>2</v>
      </c>
      <c r="U12" s="446"/>
      <c r="V12" s="442"/>
      <c r="W12" s="425"/>
      <c r="X12" s="432"/>
      <c r="Y12" s="433"/>
      <c r="Z12" s="435"/>
      <c r="AA12" s="437"/>
      <c r="AB12" s="431"/>
      <c r="AC12" s="448"/>
      <c r="AD12" s="442"/>
      <c r="AE12" s="425"/>
      <c r="AF12" s="423"/>
      <c r="AG12" s="207"/>
      <c r="AH12" s="10"/>
      <c r="AI12" s="10"/>
      <c r="AJ12" s="10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</row>
    <row r="13" spans="1:36" s="8" customFormat="1" ht="19.5" customHeight="1" thickBot="1">
      <c r="A13" s="475"/>
      <c r="B13" s="575" t="s">
        <v>165</v>
      </c>
      <c r="C13" s="579">
        <f t="shared" si="1"/>
        <v>0</v>
      </c>
      <c r="D13" s="576"/>
      <c r="E13" s="460"/>
      <c r="F13" s="462"/>
      <c r="G13" s="464"/>
      <c r="H13" s="428"/>
      <c r="I13" s="430"/>
      <c r="J13" s="443"/>
      <c r="K13" s="426"/>
      <c r="L13" s="428"/>
      <c r="M13" s="449"/>
      <c r="N13" s="443"/>
      <c r="O13" s="426"/>
      <c r="P13" s="428"/>
      <c r="Q13" s="430"/>
      <c r="R13" s="443"/>
      <c r="S13" s="466"/>
      <c r="T13" s="445"/>
      <c r="U13" s="447"/>
      <c r="V13" s="443"/>
      <c r="W13" s="426"/>
      <c r="X13" s="432"/>
      <c r="Y13" s="434"/>
      <c r="Z13" s="436"/>
      <c r="AA13" s="438"/>
      <c r="AB13" s="431"/>
      <c r="AC13" s="449"/>
      <c r="AD13" s="443"/>
      <c r="AE13" s="426"/>
      <c r="AF13" s="424"/>
      <c r="AG13" s="207"/>
      <c r="AH13" s="9"/>
      <c r="AI13" s="9"/>
      <c r="AJ13" s="9"/>
    </row>
    <row r="14" spans="1:36" s="8" customFormat="1" ht="22.5" customHeight="1" thickBot="1">
      <c r="A14" s="474" t="s">
        <v>14</v>
      </c>
      <c r="B14" s="235" t="s">
        <v>96</v>
      </c>
      <c r="C14" s="579">
        <f t="shared" si="1"/>
        <v>60</v>
      </c>
      <c r="D14" s="577">
        <f t="shared" si="0"/>
        <v>3</v>
      </c>
      <c r="E14" s="459"/>
      <c r="F14" s="461"/>
      <c r="G14" s="463"/>
      <c r="H14" s="427"/>
      <c r="I14" s="429">
        <v>30</v>
      </c>
      <c r="J14" s="442"/>
      <c r="K14" s="425"/>
      <c r="L14" s="427">
        <v>2</v>
      </c>
      <c r="M14" s="448">
        <v>30</v>
      </c>
      <c r="N14" s="442"/>
      <c r="O14" s="425"/>
      <c r="P14" s="431">
        <v>1</v>
      </c>
      <c r="Q14" s="429"/>
      <c r="R14" s="442"/>
      <c r="S14" s="425"/>
      <c r="T14" s="444"/>
      <c r="U14" s="446"/>
      <c r="V14" s="442"/>
      <c r="W14" s="425"/>
      <c r="X14" s="432"/>
      <c r="Y14" s="467"/>
      <c r="Z14" s="469"/>
      <c r="AA14" s="471"/>
      <c r="AB14" s="431"/>
      <c r="AC14" s="448"/>
      <c r="AD14" s="442"/>
      <c r="AE14" s="425"/>
      <c r="AF14" s="423"/>
      <c r="AG14" s="207"/>
      <c r="AH14" s="9"/>
      <c r="AI14" s="9"/>
      <c r="AJ14" s="9"/>
    </row>
    <row r="15" spans="1:36" s="8" customFormat="1" ht="24.75" customHeight="1" thickBot="1">
      <c r="A15" s="475"/>
      <c r="B15" s="235" t="s">
        <v>97</v>
      </c>
      <c r="C15" s="579">
        <f t="shared" si="1"/>
        <v>0</v>
      </c>
      <c r="D15" s="576"/>
      <c r="E15" s="460"/>
      <c r="F15" s="462"/>
      <c r="G15" s="464"/>
      <c r="H15" s="428"/>
      <c r="I15" s="430"/>
      <c r="J15" s="443"/>
      <c r="K15" s="426"/>
      <c r="L15" s="428"/>
      <c r="M15" s="449"/>
      <c r="N15" s="443"/>
      <c r="O15" s="426"/>
      <c r="P15" s="428"/>
      <c r="Q15" s="430"/>
      <c r="R15" s="443"/>
      <c r="S15" s="426"/>
      <c r="T15" s="445"/>
      <c r="U15" s="447"/>
      <c r="V15" s="443"/>
      <c r="W15" s="426"/>
      <c r="X15" s="473"/>
      <c r="Y15" s="468"/>
      <c r="Z15" s="470"/>
      <c r="AA15" s="472"/>
      <c r="AB15" s="428"/>
      <c r="AC15" s="449"/>
      <c r="AD15" s="443"/>
      <c r="AE15" s="426"/>
      <c r="AF15" s="424"/>
      <c r="AG15" s="207"/>
      <c r="AH15" s="9"/>
      <c r="AI15" s="9"/>
      <c r="AJ15" s="9"/>
    </row>
    <row r="16" spans="1:36" s="8" customFormat="1" ht="24" customHeight="1" thickBot="1">
      <c r="A16" s="240" t="s">
        <v>15</v>
      </c>
      <c r="B16" s="235" t="s">
        <v>92</v>
      </c>
      <c r="C16" s="579">
        <f t="shared" si="1"/>
        <v>15</v>
      </c>
      <c r="D16" s="578">
        <f t="shared" si="0"/>
        <v>0</v>
      </c>
      <c r="E16" s="241"/>
      <c r="F16" s="242"/>
      <c r="G16" s="245"/>
      <c r="H16" s="199"/>
      <c r="I16" s="246"/>
      <c r="J16" s="247"/>
      <c r="K16" s="248"/>
      <c r="L16" s="249"/>
      <c r="M16" s="250"/>
      <c r="N16" s="246"/>
      <c r="O16" s="248"/>
      <c r="P16" s="199"/>
      <c r="Q16" s="246"/>
      <c r="R16" s="247"/>
      <c r="S16" s="248"/>
      <c r="T16" s="251"/>
      <c r="U16" s="252">
        <v>15</v>
      </c>
      <c r="V16" s="247"/>
      <c r="W16" s="248"/>
      <c r="X16" s="249">
        <v>0</v>
      </c>
      <c r="Y16" s="218"/>
      <c r="Z16" s="219"/>
      <c r="AA16" s="253"/>
      <c r="AB16" s="249"/>
      <c r="AC16" s="250"/>
      <c r="AD16" s="247"/>
      <c r="AE16" s="254"/>
      <c r="AF16" s="255"/>
      <c r="AG16" s="207"/>
      <c r="AH16" s="9"/>
      <c r="AI16" s="9"/>
      <c r="AJ16" s="9"/>
    </row>
    <row r="17" spans="1:36" s="8" customFormat="1" ht="24" customHeight="1" thickBot="1">
      <c r="A17" s="240" t="s">
        <v>16</v>
      </c>
      <c r="B17" s="235" t="s">
        <v>93</v>
      </c>
      <c r="C17" s="579">
        <f t="shared" si="1"/>
        <v>30</v>
      </c>
      <c r="D17" s="578">
        <f t="shared" si="0"/>
        <v>2</v>
      </c>
      <c r="E17" s="241"/>
      <c r="F17" s="242"/>
      <c r="G17" s="245"/>
      <c r="H17" s="199"/>
      <c r="I17" s="246"/>
      <c r="J17" s="247"/>
      <c r="K17" s="248"/>
      <c r="L17" s="249"/>
      <c r="M17" s="250"/>
      <c r="N17" s="246"/>
      <c r="O17" s="248"/>
      <c r="P17" s="199"/>
      <c r="Q17" s="246"/>
      <c r="R17" s="247"/>
      <c r="S17" s="248"/>
      <c r="T17" s="251"/>
      <c r="U17" s="252"/>
      <c r="V17" s="247"/>
      <c r="W17" s="248"/>
      <c r="X17" s="249"/>
      <c r="Y17" s="256"/>
      <c r="Z17" s="257"/>
      <c r="AA17" s="258"/>
      <c r="AB17" s="249"/>
      <c r="AC17" s="250">
        <v>30</v>
      </c>
      <c r="AD17" s="247"/>
      <c r="AE17" s="254"/>
      <c r="AF17" s="255">
        <v>2</v>
      </c>
      <c r="AG17" s="207"/>
      <c r="AH17" s="9"/>
      <c r="AI17" s="9"/>
      <c r="AJ17" s="9"/>
    </row>
    <row r="18" spans="1:36" s="8" customFormat="1" ht="24" customHeight="1" thickBot="1">
      <c r="A18" s="240" t="s">
        <v>17</v>
      </c>
      <c r="B18" s="235" t="s">
        <v>94</v>
      </c>
      <c r="C18" s="579">
        <f t="shared" si="1"/>
        <v>30</v>
      </c>
      <c r="D18" s="578">
        <f t="shared" si="0"/>
        <v>2</v>
      </c>
      <c r="E18" s="241"/>
      <c r="F18" s="242"/>
      <c r="G18" s="245">
        <v>30</v>
      </c>
      <c r="H18" s="199">
        <v>2</v>
      </c>
      <c r="I18" s="246"/>
      <c r="J18" s="247"/>
      <c r="K18" s="248"/>
      <c r="L18" s="249"/>
      <c r="M18" s="250"/>
      <c r="N18" s="246"/>
      <c r="O18" s="248"/>
      <c r="P18" s="199"/>
      <c r="Q18" s="246"/>
      <c r="R18" s="247"/>
      <c r="S18" s="248"/>
      <c r="T18" s="251"/>
      <c r="U18" s="252"/>
      <c r="V18" s="247"/>
      <c r="W18" s="248"/>
      <c r="X18" s="249"/>
      <c r="Y18" s="256"/>
      <c r="Z18" s="257"/>
      <c r="AA18" s="258"/>
      <c r="AB18" s="249"/>
      <c r="AC18" s="250"/>
      <c r="AD18" s="247"/>
      <c r="AE18" s="254"/>
      <c r="AF18" s="255"/>
      <c r="AG18" s="207"/>
      <c r="AH18" s="9"/>
      <c r="AI18" s="9"/>
      <c r="AJ18" s="9"/>
    </row>
    <row r="19" spans="1:36" s="8" customFormat="1" ht="24" customHeight="1" thickBot="1">
      <c r="A19" s="240" t="s">
        <v>18</v>
      </c>
      <c r="B19" s="259" t="s">
        <v>98</v>
      </c>
      <c r="C19" s="580">
        <f t="shared" si="1"/>
        <v>15</v>
      </c>
      <c r="D19" s="578">
        <f t="shared" si="0"/>
        <v>0</v>
      </c>
      <c r="E19" s="228"/>
      <c r="F19" s="229"/>
      <c r="G19" s="230"/>
      <c r="H19" s="199"/>
      <c r="I19" s="246"/>
      <c r="J19" s="247"/>
      <c r="K19" s="248"/>
      <c r="L19" s="199"/>
      <c r="M19" s="246"/>
      <c r="N19" s="247"/>
      <c r="O19" s="248"/>
      <c r="P19" s="199"/>
      <c r="Q19" s="246"/>
      <c r="R19" s="247"/>
      <c r="S19" s="248"/>
      <c r="T19" s="251"/>
      <c r="U19" s="252">
        <v>15</v>
      </c>
      <c r="V19" s="247"/>
      <c r="W19" s="248"/>
      <c r="X19" s="260">
        <v>0</v>
      </c>
      <c r="Y19" s="256"/>
      <c r="Z19" s="257"/>
      <c r="AA19" s="258"/>
      <c r="AB19" s="199"/>
      <c r="AC19" s="246"/>
      <c r="AD19" s="247"/>
      <c r="AE19" s="248"/>
      <c r="AF19" s="255"/>
      <c r="AG19" s="207"/>
      <c r="AH19" s="9"/>
      <c r="AI19" s="9"/>
      <c r="AJ19" s="9"/>
    </row>
    <row r="20" spans="1:36" s="8" customFormat="1" ht="29.25" customHeight="1" thickBot="1">
      <c r="A20" s="240" t="s">
        <v>19</v>
      </c>
      <c r="B20" s="261" t="s">
        <v>95</v>
      </c>
      <c r="C20" s="580">
        <f t="shared" si="1"/>
        <v>15</v>
      </c>
      <c r="D20" s="578">
        <f t="shared" si="0"/>
        <v>1</v>
      </c>
      <c r="E20" s="262"/>
      <c r="F20" s="263"/>
      <c r="G20" s="264"/>
      <c r="H20" s="265"/>
      <c r="I20" s="266"/>
      <c r="J20" s="267"/>
      <c r="K20" s="268"/>
      <c r="L20" s="265"/>
      <c r="M20" s="266">
        <v>15</v>
      </c>
      <c r="N20" s="267"/>
      <c r="O20" s="268"/>
      <c r="P20" s="265">
        <v>1</v>
      </c>
      <c r="Q20" s="266"/>
      <c r="R20" s="267"/>
      <c r="S20" s="268"/>
      <c r="T20" s="269"/>
      <c r="U20" s="270"/>
      <c r="V20" s="267"/>
      <c r="W20" s="268"/>
      <c r="X20" s="271"/>
      <c r="Y20" s="272"/>
      <c r="Z20" s="273"/>
      <c r="AA20" s="275"/>
      <c r="AB20" s="265"/>
      <c r="AC20" s="266"/>
      <c r="AD20" s="267"/>
      <c r="AE20" s="268"/>
      <c r="AF20" s="276"/>
      <c r="AG20" s="207"/>
      <c r="AH20" s="9"/>
      <c r="AI20" s="9"/>
      <c r="AJ20" s="9"/>
    </row>
    <row r="21" spans="1:33" s="8" customFormat="1" ht="30" customHeight="1" thickBot="1">
      <c r="A21" s="11"/>
      <c r="B21" s="59" t="s">
        <v>54</v>
      </c>
      <c r="C21" s="96">
        <f>SUM(C9:C20)</f>
        <v>375</v>
      </c>
      <c r="D21" s="93">
        <f aca="true" t="shared" si="2" ref="D21:D67">H21+L21+P21+T21+X21+AB21+AF21</f>
        <v>13</v>
      </c>
      <c r="E21" s="97">
        <f>SUM(E9:E20)</f>
        <v>0</v>
      </c>
      <c r="F21" s="97">
        <f aca="true" t="shared" si="3" ref="F21:AF21">SUM(F9:F20)</f>
        <v>30</v>
      </c>
      <c r="G21" s="97">
        <f t="shared" si="3"/>
        <v>60</v>
      </c>
      <c r="H21" s="97">
        <f t="shared" si="3"/>
        <v>3</v>
      </c>
      <c r="I21" s="97">
        <f t="shared" si="3"/>
        <v>30</v>
      </c>
      <c r="J21" s="97">
        <f t="shared" si="3"/>
        <v>30</v>
      </c>
      <c r="K21" s="97">
        <f t="shared" si="3"/>
        <v>30</v>
      </c>
      <c r="L21" s="98">
        <f t="shared" si="3"/>
        <v>3</v>
      </c>
      <c r="M21" s="99">
        <f t="shared" si="3"/>
        <v>45</v>
      </c>
      <c r="N21" s="97">
        <f t="shared" si="3"/>
        <v>30</v>
      </c>
      <c r="O21" s="97">
        <f t="shared" si="3"/>
        <v>30</v>
      </c>
      <c r="P21" s="97">
        <f t="shared" si="3"/>
        <v>3</v>
      </c>
      <c r="Q21" s="97">
        <f t="shared" si="3"/>
        <v>0</v>
      </c>
      <c r="R21" s="97">
        <f t="shared" si="3"/>
        <v>0</v>
      </c>
      <c r="S21" s="97">
        <f t="shared" si="3"/>
        <v>30</v>
      </c>
      <c r="T21" s="97">
        <f t="shared" si="3"/>
        <v>2</v>
      </c>
      <c r="U21" s="97">
        <f t="shared" si="3"/>
        <v>30</v>
      </c>
      <c r="V21" s="97">
        <f t="shared" si="3"/>
        <v>0</v>
      </c>
      <c r="W21" s="97">
        <f t="shared" si="3"/>
        <v>0</v>
      </c>
      <c r="X21" s="97">
        <f t="shared" si="3"/>
        <v>0</v>
      </c>
      <c r="Y21" s="97">
        <f t="shared" si="3"/>
        <v>0</v>
      </c>
      <c r="Z21" s="97">
        <f t="shared" si="3"/>
        <v>0</v>
      </c>
      <c r="AA21" s="97">
        <f t="shared" si="3"/>
        <v>0</v>
      </c>
      <c r="AB21" s="98">
        <f t="shared" si="3"/>
        <v>0</v>
      </c>
      <c r="AC21" s="99">
        <f t="shared" si="3"/>
        <v>30</v>
      </c>
      <c r="AD21" s="97">
        <f t="shared" si="3"/>
        <v>0</v>
      </c>
      <c r="AE21" s="98">
        <f t="shared" si="3"/>
        <v>0</v>
      </c>
      <c r="AF21" s="100">
        <f t="shared" si="3"/>
        <v>2</v>
      </c>
      <c r="AG21" s="23"/>
    </row>
    <row r="22" spans="1:31" s="8" customFormat="1" ht="29.25" customHeight="1" thickBot="1">
      <c r="A22" s="24"/>
      <c r="B22" s="60"/>
      <c r="C22" s="101"/>
      <c r="D22" s="93">
        <f t="shared" si="2"/>
        <v>0</v>
      </c>
      <c r="E22" s="63"/>
      <c r="F22" s="63"/>
      <c r="G22" s="63"/>
      <c r="H22" s="63"/>
      <c r="I22" s="63"/>
      <c r="J22" s="63"/>
      <c r="K22" s="63"/>
      <c r="L22" s="63"/>
      <c r="M22" s="63"/>
      <c r="N22" s="102"/>
      <c r="O22" s="103" t="s">
        <v>70</v>
      </c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5"/>
    </row>
    <row r="23" spans="1:36" s="8" customFormat="1" ht="27" customHeight="1">
      <c r="A23" s="277" t="s">
        <v>20</v>
      </c>
      <c r="B23" s="278" t="s">
        <v>99</v>
      </c>
      <c r="C23" s="279">
        <f aca="true" t="shared" si="4" ref="C23:C35">SUM(E23:G23)+SUM(I23:K23)+SUM(M23:O23)+SUM(Q23:S23)+SUM(U23:W23)+SUM(Y23:AA23)+SUM(AC23:AE23)</f>
        <v>45</v>
      </c>
      <c r="D23" s="190">
        <f t="shared" si="2"/>
        <v>5</v>
      </c>
      <c r="E23" s="280">
        <v>15</v>
      </c>
      <c r="F23" s="213">
        <v>30</v>
      </c>
      <c r="G23" s="213"/>
      <c r="H23" s="194">
        <v>5</v>
      </c>
      <c r="I23" s="212"/>
      <c r="J23" s="213"/>
      <c r="K23" s="213"/>
      <c r="L23" s="194"/>
      <c r="M23" s="215"/>
      <c r="N23" s="212"/>
      <c r="O23" s="212"/>
      <c r="P23" s="281"/>
      <c r="Q23" s="282"/>
      <c r="R23" s="283"/>
      <c r="S23" s="284"/>
      <c r="T23" s="281"/>
      <c r="U23" s="282"/>
      <c r="V23" s="283"/>
      <c r="W23" s="284"/>
      <c r="X23" s="281"/>
      <c r="Y23" s="282"/>
      <c r="Z23" s="283"/>
      <c r="AA23" s="284"/>
      <c r="AB23" s="281"/>
      <c r="AC23" s="282"/>
      <c r="AD23" s="283"/>
      <c r="AE23" s="284"/>
      <c r="AF23" s="281"/>
      <c r="AG23" s="9"/>
      <c r="AH23" s="9"/>
      <c r="AI23" s="9"/>
      <c r="AJ23" s="9"/>
    </row>
    <row r="24" spans="1:36" s="8" customFormat="1" ht="24.75" customHeight="1">
      <c r="A24" s="277" t="s">
        <v>21</v>
      </c>
      <c r="B24" s="285" t="s">
        <v>100</v>
      </c>
      <c r="C24" s="279">
        <f t="shared" si="4"/>
        <v>30</v>
      </c>
      <c r="D24" s="190">
        <f t="shared" si="2"/>
        <v>3</v>
      </c>
      <c r="E24" s="246">
        <v>15</v>
      </c>
      <c r="F24" s="247">
        <v>15</v>
      </c>
      <c r="G24" s="247"/>
      <c r="H24" s="194">
        <v>3</v>
      </c>
      <c r="I24" s="246"/>
      <c r="J24" s="247"/>
      <c r="K24" s="247"/>
      <c r="L24" s="194"/>
      <c r="M24" s="250"/>
      <c r="N24" s="246"/>
      <c r="O24" s="246"/>
      <c r="P24" s="194"/>
      <c r="Q24" s="286"/>
      <c r="R24" s="219"/>
      <c r="S24" s="287"/>
      <c r="T24" s="194"/>
      <c r="U24" s="286"/>
      <c r="V24" s="219"/>
      <c r="W24" s="287"/>
      <c r="X24" s="194"/>
      <c r="Y24" s="286"/>
      <c r="Z24" s="219"/>
      <c r="AA24" s="287"/>
      <c r="AB24" s="194"/>
      <c r="AC24" s="286"/>
      <c r="AD24" s="219"/>
      <c r="AE24" s="287"/>
      <c r="AF24" s="194"/>
      <c r="AG24" s="9"/>
      <c r="AH24" s="9"/>
      <c r="AI24" s="9"/>
      <c r="AJ24" s="9"/>
    </row>
    <row r="25" spans="1:36" s="8" customFormat="1" ht="30" customHeight="1">
      <c r="A25" s="277" t="s">
        <v>67</v>
      </c>
      <c r="B25" s="235" t="s">
        <v>101</v>
      </c>
      <c r="C25" s="279">
        <f t="shared" si="4"/>
        <v>45</v>
      </c>
      <c r="D25" s="190">
        <f t="shared" si="2"/>
        <v>3</v>
      </c>
      <c r="E25" s="246">
        <v>15</v>
      </c>
      <c r="F25" s="247">
        <v>30</v>
      </c>
      <c r="G25" s="247"/>
      <c r="H25" s="194">
        <v>3</v>
      </c>
      <c r="I25" s="246"/>
      <c r="J25" s="247"/>
      <c r="K25" s="247"/>
      <c r="L25" s="194"/>
      <c r="M25" s="250"/>
      <c r="N25" s="246"/>
      <c r="O25" s="246"/>
      <c r="P25" s="194"/>
      <c r="Q25" s="286"/>
      <c r="R25" s="219"/>
      <c r="S25" s="287"/>
      <c r="T25" s="194"/>
      <c r="U25" s="286"/>
      <c r="V25" s="219"/>
      <c r="W25" s="287"/>
      <c r="X25" s="194"/>
      <c r="Y25" s="286"/>
      <c r="Z25" s="219"/>
      <c r="AA25" s="287"/>
      <c r="AB25" s="194"/>
      <c r="AC25" s="286"/>
      <c r="AD25" s="219"/>
      <c r="AE25" s="287"/>
      <c r="AF25" s="194"/>
      <c r="AG25" s="9"/>
      <c r="AH25" s="9"/>
      <c r="AI25" s="9"/>
      <c r="AJ25" s="9"/>
    </row>
    <row r="26" spans="1:36" s="8" customFormat="1" ht="25.5" customHeight="1">
      <c r="A26" s="277" t="s">
        <v>22</v>
      </c>
      <c r="B26" s="235" t="s">
        <v>102</v>
      </c>
      <c r="C26" s="279">
        <f t="shared" si="4"/>
        <v>30</v>
      </c>
      <c r="D26" s="190">
        <f t="shared" si="2"/>
        <v>4</v>
      </c>
      <c r="E26" s="246"/>
      <c r="F26" s="247"/>
      <c r="G26" s="247"/>
      <c r="H26" s="194"/>
      <c r="I26" s="246">
        <v>15</v>
      </c>
      <c r="J26" s="247"/>
      <c r="K26" s="247">
        <v>15</v>
      </c>
      <c r="L26" s="194">
        <v>4</v>
      </c>
      <c r="M26" s="250"/>
      <c r="N26" s="246"/>
      <c r="O26" s="246"/>
      <c r="P26" s="194"/>
      <c r="Q26" s="286"/>
      <c r="R26" s="219"/>
      <c r="S26" s="287"/>
      <c r="T26" s="194"/>
      <c r="U26" s="286"/>
      <c r="V26" s="219"/>
      <c r="W26" s="287"/>
      <c r="X26" s="194"/>
      <c r="Y26" s="286"/>
      <c r="Z26" s="219"/>
      <c r="AA26" s="287"/>
      <c r="AB26" s="194"/>
      <c r="AC26" s="286"/>
      <c r="AD26" s="219"/>
      <c r="AE26" s="287"/>
      <c r="AF26" s="194"/>
      <c r="AG26" s="9"/>
      <c r="AH26" s="9"/>
      <c r="AI26" s="9"/>
      <c r="AJ26" s="9"/>
    </row>
    <row r="27" spans="1:36" s="8" customFormat="1" ht="26.25" customHeight="1">
      <c r="A27" s="277" t="s">
        <v>23</v>
      </c>
      <c r="B27" s="235" t="s">
        <v>103</v>
      </c>
      <c r="C27" s="279">
        <f t="shared" si="4"/>
        <v>60</v>
      </c>
      <c r="D27" s="190">
        <f t="shared" si="2"/>
        <v>5</v>
      </c>
      <c r="E27" s="246"/>
      <c r="F27" s="247"/>
      <c r="G27" s="247"/>
      <c r="H27" s="288"/>
      <c r="I27" s="289">
        <v>30</v>
      </c>
      <c r="J27" s="247"/>
      <c r="K27" s="247">
        <v>30</v>
      </c>
      <c r="L27" s="194">
        <v>5</v>
      </c>
      <c r="M27" s="250"/>
      <c r="N27" s="246"/>
      <c r="O27" s="246"/>
      <c r="P27" s="194"/>
      <c r="Q27" s="290"/>
      <c r="R27" s="238"/>
      <c r="S27" s="291"/>
      <c r="T27" s="194"/>
      <c r="U27" s="290"/>
      <c r="V27" s="238"/>
      <c r="W27" s="291"/>
      <c r="X27" s="194"/>
      <c r="Y27" s="290"/>
      <c r="Z27" s="238"/>
      <c r="AA27" s="291"/>
      <c r="AB27" s="194"/>
      <c r="AC27" s="290"/>
      <c r="AD27" s="238"/>
      <c r="AE27" s="291"/>
      <c r="AF27" s="194"/>
      <c r="AG27" s="10"/>
      <c r="AH27" s="9"/>
      <c r="AI27" s="9"/>
      <c r="AJ27" s="9"/>
    </row>
    <row r="28" spans="1:36" s="8" customFormat="1" ht="27.75" customHeight="1">
      <c r="A28" s="277" t="s">
        <v>24</v>
      </c>
      <c r="B28" s="235" t="s">
        <v>104</v>
      </c>
      <c r="C28" s="279">
        <f t="shared" si="4"/>
        <v>30</v>
      </c>
      <c r="D28" s="190">
        <f t="shared" si="2"/>
        <v>3</v>
      </c>
      <c r="E28" s="246"/>
      <c r="F28" s="247"/>
      <c r="G28" s="247"/>
      <c r="H28" s="194"/>
      <c r="I28" s="246">
        <v>15</v>
      </c>
      <c r="J28" s="247">
        <v>15</v>
      </c>
      <c r="K28" s="247"/>
      <c r="L28" s="194">
        <v>3</v>
      </c>
      <c r="M28" s="250"/>
      <c r="N28" s="246"/>
      <c r="O28" s="246"/>
      <c r="P28" s="292"/>
      <c r="Q28" s="293"/>
      <c r="R28" s="294"/>
      <c r="S28" s="295"/>
      <c r="T28" s="194"/>
      <c r="U28" s="296"/>
      <c r="V28" s="297"/>
      <c r="W28" s="291"/>
      <c r="X28" s="292"/>
      <c r="Y28" s="290"/>
      <c r="Z28" s="238"/>
      <c r="AA28" s="291"/>
      <c r="AB28" s="194"/>
      <c r="AC28" s="290"/>
      <c r="AD28" s="238"/>
      <c r="AE28" s="291"/>
      <c r="AF28" s="194"/>
      <c r="AG28" s="9"/>
      <c r="AH28" s="9"/>
      <c r="AI28" s="9"/>
      <c r="AJ28" s="9"/>
    </row>
    <row r="29" spans="1:36" s="8" customFormat="1" ht="27.75" customHeight="1">
      <c r="A29" s="277" t="s">
        <v>25</v>
      </c>
      <c r="B29" s="235" t="s">
        <v>105</v>
      </c>
      <c r="C29" s="279">
        <f t="shared" si="4"/>
        <v>60</v>
      </c>
      <c r="D29" s="190">
        <f t="shared" si="2"/>
        <v>5</v>
      </c>
      <c r="E29" s="289">
        <v>30</v>
      </c>
      <c r="F29" s="247">
        <v>30</v>
      </c>
      <c r="G29" s="247"/>
      <c r="H29" s="194">
        <v>5</v>
      </c>
      <c r="I29" s="246"/>
      <c r="J29" s="247"/>
      <c r="K29" s="247"/>
      <c r="L29" s="194"/>
      <c r="M29" s="250"/>
      <c r="N29" s="246"/>
      <c r="O29" s="246"/>
      <c r="P29" s="292"/>
      <c r="Q29" s="293"/>
      <c r="R29" s="294"/>
      <c r="S29" s="295"/>
      <c r="T29" s="194"/>
      <c r="U29" s="296"/>
      <c r="V29" s="297"/>
      <c r="W29" s="291"/>
      <c r="X29" s="292"/>
      <c r="Y29" s="290"/>
      <c r="Z29" s="238"/>
      <c r="AA29" s="291"/>
      <c r="AB29" s="194"/>
      <c r="AC29" s="290"/>
      <c r="AD29" s="238"/>
      <c r="AE29" s="291"/>
      <c r="AF29" s="194"/>
      <c r="AG29" s="9"/>
      <c r="AH29" s="9"/>
      <c r="AI29" s="9"/>
      <c r="AJ29" s="9"/>
    </row>
    <row r="30" spans="1:36" s="8" customFormat="1" ht="27.75" customHeight="1">
      <c r="A30" s="277" t="s">
        <v>26</v>
      </c>
      <c r="B30" s="235" t="s">
        <v>106</v>
      </c>
      <c r="C30" s="279">
        <f t="shared" si="4"/>
        <v>45</v>
      </c>
      <c r="D30" s="190">
        <f t="shared" si="2"/>
        <v>4</v>
      </c>
      <c r="E30" s="289">
        <v>15</v>
      </c>
      <c r="F30" s="247"/>
      <c r="G30" s="247">
        <v>30</v>
      </c>
      <c r="H30" s="194">
        <v>4</v>
      </c>
      <c r="I30" s="246"/>
      <c r="J30" s="247"/>
      <c r="K30" s="247"/>
      <c r="L30" s="194"/>
      <c r="M30" s="250"/>
      <c r="N30" s="246"/>
      <c r="O30" s="246"/>
      <c r="P30" s="292"/>
      <c r="Q30" s="293"/>
      <c r="R30" s="294"/>
      <c r="S30" s="295"/>
      <c r="T30" s="194"/>
      <c r="U30" s="296"/>
      <c r="V30" s="297"/>
      <c r="W30" s="291"/>
      <c r="X30" s="292"/>
      <c r="Y30" s="290"/>
      <c r="Z30" s="238"/>
      <c r="AA30" s="291"/>
      <c r="AB30" s="194"/>
      <c r="AC30" s="290"/>
      <c r="AD30" s="238"/>
      <c r="AE30" s="291"/>
      <c r="AF30" s="194"/>
      <c r="AG30" s="9"/>
      <c r="AH30" s="9"/>
      <c r="AI30" s="9"/>
      <c r="AJ30" s="9"/>
    </row>
    <row r="31" spans="1:36" s="8" customFormat="1" ht="27.75" customHeight="1">
      <c r="A31" s="277" t="s">
        <v>27</v>
      </c>
      <c r="B31" s="235" t="s">
        <v>107</v>
      </c>
      <c r="C31" s="279">
        <f t="shared" si="4"/>
        <v>30</v>
      </c>
      <c r="D31" s="190">
        <f t="shared" si="2"/>
        <v>2</v>
      </c>
      <c r="E31" s="246">
        <v>15</v>
      </c>
      <c r="F31" s="247"/>
      <c r="G31" s="247">
        <v>15</v>
      </c>
      <c r="H31" s="194">
        <v>2</v>
      </c>
      <c r="I31" s="246"/>
      <c r="J31" s="247"/>
      <c r="K31" s="247"/>
      <c r="L31" s="194"/>
      <c r="M31" s="250"/>
      <c r="N31" s="246"/>
      <c r="O31" s="246"/>
      <c r="P31" s="292"/>
      <c r="Q31" s="293"/>
      <c r="R31" s="294"/>
      <c r="S31" s="295"/>
      <c r="T31" s="194"/>
      <c r="U31" s="296"/>
      <c r="V31" s="297"/>
      <c r="W31" s="291"/>
      <c r="X31" s="292"/>
      <c r="Y31" s="290"/>
      <c r="Z31" s="238"/>
      <c r="AA31" s="291"/>
      <c r="AB31" s="194"/>
      <c r="AC31" s="290"/>
      <c r="AD31" s="238"/>
      <c r="AE31" s="291"/>
      <c r="AF31" s="194"/>
      <c r="AG31" s="9" t="s">
        <v>155</v>
      </c>
      <c r="AH31" s="9"/>
      <c r="AI31" s="9"/>
      <c r="AJ31" s="9">
        <f>SUM(C23:C28)</f>
        <v>240</v>
      </c>
    </row>
    <row r="32" spans="1:36" s="8" customFormat="1" ht="27.75" customHeight="1">
      <c r="A32" s="277" t="s">
        <v>28</v>
      </c>
      <c r="B32" s="259" t="s">
        <v>108</v>
      </c>
      <c r="C32" s="279">
        <f t="shared" si="4"/>
        <v>15</v>
      </c>
      <c r="D32" s="190">
        <f t="shared" si="2"/>
        <v>2</v>
      </c>
      <c r="E32" s="246"/>
      <c r="F32" s="247"/>
      <c r="G32" s="247"/>
      <c r="H32" s="194"/>
      <c r="I32" s="246"/>
      <c r="J32" s="247"/>
      <c r="K32" s="247"/>
      <c r="L32" s="194"/>
      <c r="M32" s="250">
        <v>15</v>
      </c>
      <c r="N32" s="246"/>
      <c r="O32" s="246"/>
      <c r="P32" s="292">
        <v>2</v>
      </c>
      <c r="Q32" s="293"/>
      <c r="R32" s="294"/>
      <c r="S32" s="295"/>
      <c r="T32" s="194"/>
      <c r="U32" s="296"/>
      <c r="V32" s="297"/>
      <c r="W32" s="291"/>
      <c r="X32" s="292"/>
      <c r="Y32" s="290"/>
      <c r="Z32" s="238"/>
      <c r="AA32" s="291"/>
      <c r="AB32" s="194"/>
      <c r="AC32" s="290"/>
      <c r="AD32" s="238"/>
      <c r="AE32" s="291"/>
      <c r="AF32" s="194"/>
      <c r="AG32" s="9" t="s">
        <v>156</v>
      </c>
      <c r="AH32" s="9"/>
      <c r="AI32" s="9"/>
      <c r="AJ32" s="9">
        <f>C29</f>
        <v>60</v>
      </c>
    </row>
    <row r="33" spans="1:36" s="8" customFormat="1" ht="27.75" customHeight="1">
      <c r="A33" s="277" t="s">
        <v>29</v>
      </c>
      <c r="B33" s="259" t="s">
        <v>109</v>
      </c>
      <c r="C33" s="279">
        <f t="shared" si="4"/>
        <v>30</v>
      </c>
      <c r="D33" s="190">
        <f t="shared" si="2"/>
        <v>3</v>
      </c>
      <c r="E33" s="231"/>
      <c r="F33" s="232"/>
      <c r="G33" s="232"/>
      <c r="H33" s="194"/>
      <c r="I33" s="231"/>
      <c r="J33" s="232"/>
      <c r="K33" s="232"/>
      <c r="L33" s="194"/>
      <c r="M33" s="300">
        <v>15</v>
      </c>
      <c r="N33" s="231"/>
      <c r="O33" s="231">
        <v>15</v>
      </c>
      <c r="P33" s="292">
        <v>3</v>
      </c>
      <c r="Q33" s="293"/>
      <c r="R33" s="294"/>
      <c r="S33" s="295"/>
      <c r="T33" s="194"/>
      <c r="U33" s="296"/>
      <c r="V33" s="297"/>
      <c r="W33" s="291"/>
      <c r="X33" s="292"/>
      <c r="Y33" s="290"/>
      <c r="Z33" s="238"/>
      <c r="AA33" s="291"/>
      <c r="AB33" s="194"/>
      <c r="AC33" s="290"/>
      <c r="AD33" s="238"/>
      <c r="AE33" s="291"/>
      <c r="AF33" s="194"/>
      <c r="AG33" s="9" t="s">
        <v>157</v>
      </c>
      <c r="AH33" s="9"/>
      <c r="AI33" s="9"/>
      <c r="AJ33" s="9">
        <f>SUM(C30:C35)</f>
        <v>195</v>
      </c>
    </row>
    <row r="34" spans="1:36" s="8" customFormat="1" ht="27.75" customHeight="1">
      <c r="A34" s="277" t="s">
        <v>30</v>
      </c>
      <c r="B34" s="235" t="s">
        <v>110</v>
      </c>
      <c r="C34" s="279">
        <f t="shared" si="4"/>
        <v>45</v>
      </c>
      <c r="D34" s="190">
        <f t="shared" si="2"/>
        <v>4</v>
      </c>
      <c r="E34" s="246"/>
      <c r="F34" s="247"/>
      <c r="G34" s="247"/>
      <c r="H34" s="194"/>
      <c r="I34" s="289">
        <v>15</v>
      </c>
      <c r="J34" s="247"/>
      <c r="K34" s="247">
        <v>30</v>
      </c>
      <c r="L34" s="194">
        <v>4</v>
      </c>
      <c r="M34" s="233"/>
      <c r="N34" s="231"/>
      <c r="O34" s="231"/>
      <c r="P34" s="292"/>
      <c r="Q34" s="293"/>
      <c r="R34" s="294"/>
      <c r="S34" s="295"/>
      <c r="T34" s="194"/>
      <c r="U34" s="296"/>
      <c r="V34" s="297"/>
      <c r="W34" s="291"/>
      <c r="X34" s="292"/>
      <c r="Y34" s="290"/>
      <c r="Z34" s="238"/>
      <c r="AA34" s="291"/>
      <c r="AB34" s="194"/>
      <c r="AC34" s="290"/>
      <c r="AD34" s="238"/>
      <c r="AE34" s="291"/>
      <c r="AF34" s="194"/>
      <c r="AG34" s="9" t="s">
        <v>158</v>
      </c>
      <c r="AH34" s="9"/>
      <c r="AI34" s="9"/>
      <c r="AJ34" s="9">
        <f>SUM(AJ31:AJ33)</f>
        <v>495</v>
      </c>
    </row>
    <row r="35" spans="1:36" s="8" customFormat="1" ht="27.75" customHeight="1" thickBot="1">
      <c r="A35" s="277" t="s">
        <v>31</v>
      </c>
      <c r="B35" s="235" t="s">
        <v>111</v>
      </c>
      <c r="C35" s="279">
        <f t="shared" si="4"/>
        <v>30</v>
      </c>
      <c r="D35" s="190">
        <f t="shared" si="2"/>
        <v>2</v>
      </c>
      <c r="E35" s="246"/>
      <c r="F35" s="247"/>
      <c r="G35" s="247"/>
      <c r="H35" s="194"/>
      <c r="I35" s="246"/>
      <c r="J35" s="247"/>
      <c r="K35" s="247"/>
      <c r="L35" s="194"/>
      <c r="M35" s="246">
        <v>15</v>
      </c>
      <c r="N35" s="247"/>
      <c r="O35" s="247">
        <v>15</v>
      </c>
      <c r="P35" s="292">
        <v>2</v>
      </c>
      <c r="Q35" s="293"/>
      <c r="R35" s="294"/>
      <c r="S35" s="295"/>
      <c r="T35" s="194"/>
      <c r="U35" s="296"/>
      <c r="V35" s="297"/>
      <c r="W35" s="291"/>
      <c r="X35" s="292"/>
      <c r="Y35" s="290"/>
      <c r="Z35" s="238"/>
      <c r="AA35" s="291"/>
      <c r="AB35" s="194"/>
      <c r="AC35" s="290"/>
      <c r="AD35" s="238"/>
      <c r="AE35" s="291"/>
      <c r="AF35" s="194"/>
      <c r="AG35" s="9" t="s">
        <v>159</v>
      </c>
      <c r="AH35" s="9"/>
      <c r="AI35" s="9"/>
      <c r="AJ35" s="9">
        <f>H36+L36+P36</f>
        <v>45</v>
      </c>
    </row>
    <row r="36" spans="1:32" s="8" customFormat="1" ht="19.5" customHeight="1" thickBot="1">
      <c r="A36" s="25"/>
      <c r="B36" s="61" t="s">
        <v>55</v>
      </c>
      <c r="C36" s="106">
        <f aca="true" t="shared" si="5" ref="C36:AF36">SUM(C23:C35)</f>
        <v>495</v>
      </c>
      <c r="D36" s="93">
        <f t="shared" si="2"/>
        <v>45</v>
      </c>
      <c r="E36" s="120">
        <f t="shared" si="5"/>
        <v>105</v>
      </c>
      <c r="F36" s="120">
        <f t="shared" si="5"/>
        <v>105</v>
      </c>
      <c r="G36" s="120">
        <f t="shared" si="5"/>
        <v>45</v>
      </c>
      <c r="H36" s="121">
        <f t="shared" si="5"/>
        <v>22</v>
      </c>
      <c r="I36" s="120">
        <f t="shared" si="5"/>
        <v>75</v>
      </c>
      <c r="J36" s="120">
        <f t="shared" si="5"/>
        <v>15</v>
      </c>
      <c r="K36" s="120">
        <f t="shared" si="5"/>
        <v>75</v>
      </c>
      <c r="L36" s="121">
        <f t="shared" si="5"/>
        <v>16</v>
      </c>
      <c r="M36" s="120">
        <f t="shared" si="5"/>
        <v>45</v>
      </c>
      <c r="N36" s="120">
        <f t="shared" si="5"/>
        <v>0</v>
      </c>
      <c r="O36" s="120">
        <f t="shared" si="5"/>
        <v>30</v>
      </c>
      <c r="P36" s="121">
        <f t="shared" si="5"/>
        <v>7</v>
      </c>
      <c r="Q36" s="120">
        <f t="shared" si="5"/>
        <v>0</v>
      </c>
      <c r="R36" s="120">
        <f t="shared" si="5"/>
        <v>0</v>
      </c>
      <c r="S36" s="120">
        <f t="shared" si="5"/>
        <v>0</v>
      </c>
      <c r="T36" s="121">
        <f t="shared" si="5"/>
        <v>0</v>
      </c>
      <c r="U36" s="120">
        <f t="shared" si="5"/>
        <v>0</v>
      </c>
      <c r="V36" s="120">
        <f t="shared" si="5"/>
        <v>0</v>
      </c>
      <c r="W36" s="120">
        <f t="shared" si="5"/>
        <v>0</v>
      </c>
      <c r="X36" s="121">
        <f t="shared" si="5"/>
        <v>0</v>
      </c>
      <c r="Y36" s="120">
        <f t="shared" si="5"/>
        <v>0</v>
      </c>
      <c r="Z36" s="120">
        <f t="shared" si="5"/>
        <v>0</v>
      </c>
      <c r="AA36" s="120">
        <f t="shared" si="5"/>
        <v>0</v>
      </c>
      <c r="AB36" s="121">
        <f t="shared" si="5"/>
        <v>0</v>
      </c>
      <c r="AC36" s="120">
        <f t="shared" si="5"/>
        <v>0</v>
      </c>
      <c r="AD36" s="120">
        <f t="shared" si="5"/>
        <v>0</v>
      </c>
      <c r="AE36" s="120">
        <f t="shared" si="5"/>
        <v>0</v>
      </c>
      <c r="AF36" s="122">
        <f t="shared" si="5"/>
        <v>0</v>
      </c>
    </row>
    <row r="37" spans="1:32" s="8" customFormat="1" ht="25.5" customHeight="1" thickBot="1">
      <c r="A37" s="26"/>
      <c r="B37" s="62" t="s">
        <v>56</v>
      </c>
      <c r="C37" s="123">
        <f>SUM(C21,C36)</f>
        <v>870</v>
      </c>
      <c r="D37" s="93">
        <f t="shared" si="2"/>
        <v>58</v>
      </c>
      <c r="E37" s="123">
        <f aca="true" t="shared" si="6" ref="E37:AF37">SUM(E21,E36)</f>
        <v>105</v>
      </c>
      <c r="F37" s="123">
        <f t="shared" si="6"/>
        <v>135</v>
      </c>
      <c r="G37" s="123">
        <f t="shared" si="6"/>
        <v>105</v>
      </c>
      <c r="H37" s="123">
        <f t="shared" si="6"/>
        <v>25</v>
      </c>
      <c r="I37" s="123">
        <f t="shared" si="6"/>
        <v>105</v>
      </c>
      <c r="J37" s="123">
        <f t="shared" si="6"/>
        <v>45</v>
      </c>
      <c r="K37" s="123">
        <f t="shared" si="6"/>
        <v>105</v>
      </c>
      <c r="L37" s="123">
        <f t="shared" si="6"/>
        <v>19</v>
      </c>
      <c r="M37" s="123">
        <f t="shared" si="6"/>
        <v>90</v>
      </c>
      <c r="N37" s="123">
        <f t="shared" si="6"/>
        <v>30</v>
      </c>
      <c r="O37" s="123">
        <f t="shared" si="6"/>
        <v>60</v>
      </c>
      <c r="P37" s="123">
        <f t="shared" si="6"/>
        <v>10</v>
      </c>
      <c r="Q37" s="123">
        <f t="shared" si="6"/>
        <v>0</v>
      </c>
      <c r="R37" s="123">
        <f t="shared" si="6"/>
        <v>0</v>
      </c>
      <c r="S37" s="123">
        <f t="shared" si="6"/>
        <v>30</v>
      </c>
      <c r="T37" s="123">
        <f t="shared" si="6"/>
        <v>2</v>
      </c>
      <c r="U37" s="123">
        <f t="shared" si="6"/>
        <v>30</v>
      </c>
      <c r="V37" s="123">
        <f t="shared" si="6"/>
        <v>0</v>
      </c>
      <c r="W37" s="123">
        <f t="shared" si="6"/>
        <v>0</v>
      </c>
      <c r="X37" s="123">
        <f t="shared" si="6"/>
        <v>0</v>
      </c>
      <c r="Y37" s="123">
        <f t="shared" si="6"/>
        <v>0</v>
      </c>
      <c r="Z37" s="123">
        <f t="shared" si="6"/>
        <v>0</v>
      </c>
      <c r="AA37" s="123">
        <f t="shared" si="6"/>
        <v>0</v>
      </c>
      <c r="AB37" s="123">
        <f t="shared" si="6"/>
        <v>0</v>
      </c>
      <c r="AC37" s="123">
        <f t="shared" si="6"/>
        <v>30</v>
      </c>
      <c r="AD37" s="123">
        <f t="shared" si="6"/>
        <v>0</v>
      </c>
      <c r="AE37" s="123">
        <f t="shared" si="6"/>
        <v>0</v>
      </c>
      <c r="AF37" s="124">
        <f t="shared" si="6"/>
        <v>2</v>
      </c>
    </row>
    <row r="38" spans="1:32" s="8" customFormat="1" ht="19.5" customHeight="1" thickBot="1">
      <c r="A38" s="27"/>
      <c r="B38" s="63"/>
      <c r="C38" s="101"/>
      <c r="D38" s="93"/>
      <c r="E38" s="125"/>
      <c r="F38" s="126"/>
      <c r="G38" s="126"/>
      <c r="H38" s="126"/>
      <c r="I38" s="126"/>
      <c r="J38" s="126"/>
      <c r="K38" s="126"/>
      <c r="L38" s="127" t="s">
        <v>152</v>
      </c>
      <c r="M38" s="126"/>
      <c r="N38" s="126"/>
      <c r="O38" s="126"/>
      <c r="P38" s="126"/>
      <c r="Q38" s="127"/>
      <c r="R38" s="127"/>
      <c r="S38" s="127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8"/>
    </row>
    <row r="39" spans="1:36" s="8" customFormat="1" ht="24.75" customHeight="1">
      <c r="A39" s="301" t="s">
        <v>32</v>
      </c>
      <c r="B39" s="302" t="s">
        <v>112</v>
      </c>
      <c r="C39" s="303">
        <f>SUM(E39:G39)+SUM(I39:K39)+SUM(M39:O39)+SUM(Q39:S39)+SUM(U39:W39)+SUM(Y39:AA39)+SUM(AC39:AE39)</f>
        <v>60</v>
      </c>
      <c r="D39" s="190">
        <f aca="true" t="shared" si="7" ref="D39:D54">H39+L39+P39+T39+X39+AB39+AF39</f>
        <v>5</v>
      </c>
      <c r="E39" s="304"/>
      <c r="F39" s="305"/>
      <c r="G39" s="306"/>
      <c r="H39" s="10"/>
      <c r="I39" s="307"/>
      <c r="J39" s="305"/>
      <c r="K39" s="308"/>
      <c r="L39" s="281"/>
      <c r="M39" s="309">
        <v>15</v>
      </c>
      <c r="N39" s="310">
        <v>15</v>
      </c>
      <c r="O39" s="311"/>
      <c r="P39" s="10">
        <v>2</v>
      </c>
      <c r="Q39" s="312"/>
      <c r="R39" s="313">
        <v>15</v>
      </c>
      <c r="S39" s="314">
        <v>15</v>
      </c>
      <c r="T39" s="10">
        <v>3</v>
      </c>
      <c r="U39" s="312"/>
      <c r="V39" s="315"/>
      <c r="W39" s="314"/>
      <c r="X39" s="10"/>
      <c r="Y39" s="312"/>
      <c r="Z39" s="315"/>
      <c r="AA39" s="314"/>
      <c r="AB39" s="10"/>
      <c r="AC39" s="312"/>
      <c r="AD39" s="315"/>
      <c r="AE39" s="314"/>
      <c r="AF39" s="194"/>
      <c r="AG39" s="9"/>
      <c r="AH39" s="9"/>
      <c r="AI39" s="9"/>
      <c r="AJ39" s="9"/>
    </row>
    <row r="40" spans="1:36" s="8" customFormat="1" ht="19.5" customHeight="1">
      <c r="A40" s="301" t="s">
        <v>33</v>
      </c>
      <c r="B40" s="316" t="s">
        <v>113</v>
      </c>
      <c r="C40" s="298">
        <f aca="true" t="shared" si="8" ref="C40:C54">SUM(E40:G40)+SUM(I40:K40)+SUM(M40:O40)+SUM(Q40:S40)+SUM(U40:W40)+SUM(Y40:AA40)+SUM(AC40:AE40)</f>
        <v>60</v>
      </c>
      <c r="D40" s="190">
        <f t="shared" si="7"/>
        <v>5</v>
      </c>
      <c r="E40" s="317"/>
      <c r="F40" s="318"/>
      <c r="G40" s="319"/>
      <c r="H40" s="10"/>
      <c r="I40" s="320"/>
      <c r="J40" s="317"/>
      <c r="K40" s="10"/>
      <c r="L40" s="321"/>
      <c r="M40" s="320"/>
      <c r="N40" s="322"/>
      <c r="O40" s="323"/>
      <c r="P40" s="324"/>
      <c r="Q40" s="325">
        <v>30</v>
      </c>
      <c r="R40" s="226"/>
      <c r="S40" s="220">
        <v>30</v>
      </c>
      <c r="T40" s="326">
        <v>5</v>
      </c>
      <c r="U40" s="327"/>
      <c r="V40" s="328"/>
      <c r="W40" s="329"/>
      <c r="X40" s="326"/>
      <c r="Y40" s="225"/>
      <c r="Z40" s="330"/>
      <c r="AA40" s="331"/>
      <c r="AB40" s="10"/>
      <c r="AC40" s="225"/>
      <c r="AD40" s="330"/>
      <c r="AE40" s="331"/>
      <c r="AF40" s="194"/>
      <c r="AG40" s="9"/>
      <c r="AH40" s="9"/>
      <c r="AI40" s="9"/>
      <c r="AJ40" s="9"/>
    </row>
    <row r="41" spans="1:36" s="8" customFormat="1" ht="21.75" customHeight="1">
      <c r="A41" s="301" t="s">
        <v>34</v>
      </c>
      <c r="B41" s="332" t="s">
        <v>114</v>
      </c>
      <c r="C41" s="279">
        <f t="shared" si="8"/>
        <v>60</v>
      </c>
      <c r="D41" s="190">
        <f t="shared" si="7"/>
        <v>7</v>
      </c>
      <c r="E41" s="246">
        <v>30</v>
      </c>
      <c r="F41" s="247">
        <v>15</v>
      </c>
      <c r="G41" s="333"/>
      <c r="H41" s="10">
        <v>5</v>
      </c>
      <c r="I41" s="334"/>
      <c r="J41" s="247"/>
      <c r="K41" s="248">
        <v>15</v>
      </c>
      <c r="L41" s="335">
        <v>2</v>
      </c>
      <c r="M41" s="336"/>
      <c r="N41" s="337"/>
      <c r="O41" s="338"/>
      <c r="P41" s="10"/>
      <c r="Q41" s="339"/>
      <c r="R41" s="294"/>
      <c r="S41" s="340"/>
      <c r="T41" s="10"/>
      <c r="U41" s="341"/>
      <c r="V41" s="342"/>
      <c r="W41" s="343"/>
      <c r="X41" s="10"/>
      <c r="Y41" s="236"/>
      <c r="Z41" s="330"/>
      <c r="AA41" s="344"/>
      <c r="AB41" s="10"/>
      <c r="AC41" s="236"/>
      <c r="AD41" s="330"/>
      <c r="AE41" s="344"/>
      <c r="AF41" s="194"/>
      <c r="AG41" s="345"/>
      <c r="AH41" s="9"/>
      <c r="AI41" s="9"/>
      <c r="AJ41" s="9"/>
    </row>
    <row r="42" spans="1:36" s="8" customFormat="1" ht="26.25" customHeight="1">
      <c r="A42" s="301" t="s">
        <v>35</v>
      </c>
      <c r="B42" s="332" t="s">
        <v>115</v>
      </c>
      <c r="C42" s="279">
        <f t="shared" si="8"/>
        <v>60</v>
      </c>
      <c r="D42" s="190">
        <f t="shared" si="7"/>
        <v>5</v>
      </c>
      <c r="E42" s="346"/>
      <c r="F42" s="337"/>
      <c r="G42" s="338"/>
      <c r="H42" s="194"/>
      <c r="I42" s="280">
        <v>30</v>
      </c>
      <c r="J42" s="213"/>
      <c r="K42" s="214">
        <v>30</v>
      </c>
      <c r="L42" s="335">
        <v>5</v>
      </c>
      <c r="M42" s="347"/>
      <c r="N42" s="348"/>
      <c r="O42" s="349"/>
      <c r="P42" s="10"/>
      <c r="Q42" s="277"/>
      <c r="R42" s="330"/>
      <c r="S42" s="340"/>
      <c r="T42" s="350"/>
      <c r="U42" s="277"/>
      <c r="V42" s="330"/>
      <c r="W42" s="340"/>
      <c r="X42" s="10"/>
      <c r="Y42" s="277"/>
      <c r="Z42" s="330"/>
      <c r="AA42" s="340"/>
      <c r="AB42" s="10"/>
      <c r="AC42" s="277"/>
      <c r="AD42" s="330"/>
      <c r="AE42" s="340"/>
      <c r="AF42" s="194"/>
      <c r="AG42" s="345"/>
      <c r="AH42" s="9"/>
      <c r="AI42" s="9"/>
      <c r="AJ42" s="9"/>
    </row>
    <row r="43" spans="1:36" s="8" customFormat="1" ht="24.75" customHeight="1">
      <c r="A43" s="301" t="s">
        <v>36</v>
      </c>
      <c r="B43" s="351" t="s">
        <v>116</v>
      </c>
      <c r="C43" s="279">
        <f t="shared" si="8"/>
        <v>45</v>
      </c>
      <c r="D43" s="190">
        <f t="shared" si="7"/>
        <v>4</v>
      </c>
      <c r="E43" s="352"/>
      <c r="F43" s="299"/>
      <c r="G43" s="353"/>
      <c r="H43" s="194"/>
      <c r="I43" s="212">
        <v>15</v>
      </c>
      <c r="J43" s="213"/>
      <c r="K43" s="213">
        <v>30</v>
      </c>
      <c r="L43" s="288">
        <v>4</v>
      </c>
      <c r="M43" s="354"/>
      <c r="N43" s="355"/>
      <c r="O43" s="349"/>
      <c r="P43" s="350"/>
      <c r="Q43" s="277"/>
      <c r="R43" s="330"/>
      <c r="S43" s="340"/>
      <c r="T43" s="10"/>
      <c r="U43" s="237"/>
      <c r="V43" s="238"/>
      <c r="W43" s="239"/>
      <c r="X43" s="10"/>
      <c r="Y43" s="237"/>
      <c r="Z43" s="238"/>
      <c r="AA43" s="239"/>
      <c r="AB43" s="10"/>
      <c r="AC43" s="356"/>
      <c r="AD43" s="238"/>
      <c r="AE43" s="239"/>
      <c r="AF43" s="194"/>
      <c r="AG43" s="9"/>
      <c r="AH43" s="9"/>
      <c r="AI43" s="9"/>
      <c r="AJ43" s="9"/>
    </row>
    <row r="44" spans="1:36" s="8" customFormat="1" ht="28.5" customHeight="1">
      <c r="A44" s="301" t="s">
        <v>37</v>
      </c>
      <c r="B44" s="357" t="s">
        <v>117</v>
      </c>
      <c r="C44" s="279">
        <f t="shared" si="8"/>
        <v>30</v>
      </c>
      <c r="D44" s="190">
        <f t="shared" si="7"/>
        <v>3</v>
      </c>
      <c r="E44" s="358"/>
      <c r="F44" s="274"/>
      <c r="G44" s="243"/>
      <c r="H44" s="194"/>
      <c r="I44" s="358"/>
      <c r="J44" s="274"/>
      <c r="K44" s="359"/>
      <c r="L44" s="194"/>
      <c r="M44" s="250">
        <v>15</v>
      </c>
      <c r="N44" s="246"/>
      <c r="O44" s="248">
        <v>15</v>
      </c>
      <c r="P44" s="10">
        <v>3</v>
      </c>
      <c r="Q44" s="277"/>
      <c r="R44" s="330"/>
      <c r="S44" s="340"/>
      <c r="T44" s="10"/>
      <c r="U44" s="237"/>
      <c r="V44" s="238"/>
      <c r="W44" s="239"/>
      <c r="X44" s="10"/>
      <c r="Y44" s="360"/>
      <c r="Z44" s="297"/>
      <c r="AA44" s="239"/>
      <c r="AB44" s="10"/>
      <c r="AC44" s="218"/>
      <c r="AD44" s="286"/>
      <c r="AE44" s="239"/>
      <c r="AF44" s="194"/>
      <c r="AG44" s="9"/>
      <c r="AH44" s="9"/>
      <c r="AI44" s="9"/>
      <c r="AJ44" s="9"/>
    </row>
    <row r="45" spans="1:36" s="8" customFormat="1" ht="24" customHeight="1">
      <c r="A45" s="301" t="s">
        <v>38</v>
      </c>
      <c r="B45" s="357" t="s">
        <v>118</v>
      </c>
      <c r="C45" s="279">
        <f t="shared" si="8"/>
        <v>30</v>
      </c>
      <c r="D45" s="190">
        <f t="shared" si="7"/>
        <v>4</v>
      </c>
      <c r="E45" s="358"/>
      <c r="F45" s="274"/>
      <c r="G45" s="243"/>
      <c r="H45" s="10"/>
      <c r="I45" s="244"/>
      <c r="J45" s="274"/>
      <c r="K45" s="359"/>
      <c r="L45" s="194"/>
      <c r="M45" s="250">
        <v>15</v>
      </c>
      <c r="N45" s="246"/>
      <c r="O45" s="248">
        <v>15</v>
      </c>
      <c r="P45" s="10">
        <v>4</v>
      </c>
      <c r="Q45" s="339"/>
      <c r="R45" s="294"/>
      <c r="S45" s="253"/>
      <c r="T45" s="10"/>
      <c r="U45" s="339"/>
      <c r="V45" s="294"/>
      <c r="W45" s="361"/>
      <c r="X45" s="350"/>
      <c r="Y45" s="237"/>
      <c r="Z45" s="238"/>
      <c r="AA45" s="239"/>
      <c r="AB45" s="10"/>
      <c r="AC45" s="237"/>
      <c r="AD45" s="238"/>
      <c r="AE45" s="239"/>
      <c r="AF45" s="194"/>
      <c r="AG45" s="9"/>
      <c r="AH45" s="9"/>
      <c r="AI45" s="9"/>
      <c r="AJ45" s="9"/>
    </row>
    <row r="46" spans="1:36" s="8" customFormat="1" ht="24" customHeight="1">
      <c r="A46" s="301" t="s">
        <v>39</v>
      </c>
      <c r="B46" s="362" t="s">
        <v>119</v>
      </c>
      <c r="C46" s="279">
        <f t="shared" si="8"/>
        <v>60</v>
      </c>
      <c r="D46" s="190">
        <f t="shared" si="7"/>
        <v>5</v>
      </c>
      <c r="E46" s="358"/>
      <c r="F46" s="274"/>
      <c r="G46" s="243"/>
      <c r="H46" s="10"/>
      <c r="I46" s="244"/>
      <c r="J46" s="274"/>
      <c r="K46" s="359"/>
      <c r="L46" s="194"/>
      <c r="M46" s="363">
        <v>30</v>
      </c>
      <c r="N46" s="246"/>
      <c r="O46" s="248">
        <v>30</v>
      </c>
      <c r="P46" s="10">
        <v>5</v>
      </c>
      <c r="Q46" s="339"/>
      <c r="R46" s="294"/>
      <c r="S46" s="253"/>
      <c r="T46" s="10"/>
      <c r="U46" s="339"/>
      <c r="V46" s="294"/>
      <c r="W46" s="361"/>
      <c r="X46" s="350"/>
      <c r="Y46" s="237"/>
      <c r="Z46" s="238"/>
      <c r="AA46" s="239"/>
      <c r="AB46" s="10"/>
      <c r="AC46" s="237"/>
      <c r="AD46" s="238"/>
      <c r="AE46" s="239"/>
      <c r="AF46" s="194"/>
      <c r="AG46" s="9"/>
      <c r="AH46" s="9"/>
      <c r="AI46" s="9"/>
      <c r="AJ46" s="9"/>
    </row>
    <row r="47" spans="1:36" s="8" customFormat="1" ht="24" customHeight="1">
      <c r="A47" s="301" t="s">
        <v>40</v>
      </c>
      <c r="B47" s="351" t="s">
        <v>120</v>
      </c>
      <c r="C47" s="279">
        <f t="shared" si="8"/>
        <v>75</v>
      </c>
      <c r="D47" s="190">
        <f t="shared" si="7"/>
        <v>6</v>
      </c>
      <c r="E47" s="358"/>
      <c r="F47" s="274"/>
      <c r="G47" s="243"/>
      <c r="H47" s="10"/>
      <c r="I47" s="244"/>
      <c r="J47" s="274"/>
      <c r="K47" s="359"/>
      <c r="L47" s="194"/>
      <c r="M47" s="363">
        <v>30</v>
      </c>
      <c r="N47" s="364">
        <v>15</v>
      </c>
      <c r="O47" s="214">
        <v>30</v>
      </c>
      <c r="P47" s="365">
        <v>6</v>
      </c>
      <c r="Q47" s="339"/>
      <c r="R47" s="294"/>
      <c r="S47" s="253"/>
      <c r="T47" s="10"/>
      <c r="U47" s="339"/>
      <c r="V47" s="294"/>
      <c r="W47" s="361"/>
      <c r="X47" s="350"/>
      <c r="Y47" s="237"/>
      <c r="Z47" s="238"/>
      <c r="AA47" s="239"/>
      <c r="AB47" s="10"/>
      <c r="AC47" s="237"/>
      <c r="AD47" s="238"/>
      <c r="AE47" s="239"/>
      <c r="AF47" s="194"/>
      <c r="AG47" s="9"/>
      <c r="AH47" s="9"/>
      <c r="AI47" s="9"/>
      <c r="AJ47" s="9"/>
    </row>
    <row r="48" spans="1:36" s="8" customFormat="1" ht="24" customHeight="1">
      <c r="A48" s="301" t="s">
        <v>41</v>
      </c>
      <c r="B48" s="357" t="s">
        <v>121</v>
      </c>
      <c r="C48" s="279">
        <f t="shared" si="8"/>
        <v>75</v>
      </c>
      <c r="D48" s="190">
        <f t="shared" si="7"/>
        <v>6</v>
      </c>
      <c r="E48" s="358"/>
      <c r="F48" s="274"/>
      <c r="G48" s="243"/>
      <c r="H48" s="10"/>
      <c r="I48" s="244"/>
      <c r="J48" s="274"/>
      <c r="K48" s="359"/>
      <c r="L48" s="194"/>
      <c r="M48" s="218"/>
      <c r="N48" s="337"/>
      <c r="O48" s="253"/>
      <c r="P48" s="194"/>
      <c r="Q48" s="280">
        <v>30</v>
      </c>
      <c r="R48" s="366">
        <v>15</v>
      </c>
      <c r="S48" s="248">
        <v>30</v>
      </c>
      <c r="T48" s="10">
        <v>6</v>
      </c>
      <c r="U48" s="339"/>
      <c r="V48" s="294"/>
      <c r="W48" s="361"/>
      <c r="X48" s="350"/>
      <c r="Y48" s="237"/>
      <c r="Z48" s="238"/>
      <c r="AA48" s="239"/>
      <c r="AB48" s="10"/>
      <c r="AC48" s="237"/>
      <c r="AD48" s="238"/>
      <c r="AE48" s="239"/>
      <c r="AF48" s="194"/>
      <c r="AG48" s="9"/>
      <c r="AH48" s="9"/>
      <c r="AI48" s="9"/>
      <c r="AJ48" s="9"/>
    </row>
    <row r="49" spans="1:36" s="8" customFormat="1" ht="24" customHeight="1">
      <c r="A49" s="474" t="s">
        <v>42</v>
      </c>
      <c r="B49" s="362" t="s">
        <v>122</v>
      </c>
      <c r="C49" s="279">
        <f t="shared" si="8"/>
        <v>60</v>
      </c>
      <c r="D49" s="190">
        <f t="shared" si="7"/>
        <v>5</v>
      </c>
      <c r="E49" s="476"/>
      <c r="F49" s="542"/>
      <c r="G49" s="533"/>
      <c r="H49" s="431"/>
      <c r="I49" s="544"/>
      <c r="J49" s="542"/>
      <c r="K49" s="533"/>
      <c r="L49" s="431"/>
      <c r="M49" s="552"/>
      <c r="N49" s="554"/>
      <c r="O49" s="556"/>
      <c r="P49" s="431"/>
      <c r="Q49" s="547">
        <v>30</v>
      </c>
      <c r="R49" s="442"/>
      <c r="S49" s="425">
        <v>30</v>
      </c>
      <c r="T49" s="546">
        <v>5</v>
      </c>
      <c r="U49" s="339"/>
      <c r="V49" s="294"/>
      <c r="W49" s="361"/>
      <c r="X49" s="350"/>
      <c r="Y49" s="467"/>
      <c r="Z49" s="469"/>
      <c r="AA49" s="471"/>
      <c r="AB49" s="431"/>
      <c r="AC49" s="467"/>
      <c r="AD49" s="469"/>
      <c r="AE49" s="471"/>
      <c r="AF49" s="431"/>
      <c r="AG49" s="9"/>
      <c r="AH49" s="9"/>
      <c r="AI49" s="9"/>
      <c r="AJ49" s="9"/>
    </row>
    <row r="50" spans="1:36" s="8" customFormat="1" ht="24" customHeight="1">
      <c r="A50" s="475"/>
      <c r="B50" s="367" t="s">
        <v>123</v>
      </c>
      <c r="C50" s="279">
        <f t="shared" si="8"/>
        <v>0</v>
      </c>
      <c r="D50" s="190">
        <f t="shared" si="7"/>
        <v>0</v>
      </c>
      <c r="E50" s="477"/>
      <c r="F50" s="543"/>
      <c r="G50" s="534"/>
      <c r="H50" s="431"/>
      <c r="I50" s="545"/>
      <c r="J50" s="543"/>
      <c r="K50" s="534"/>
      <c r="L50" s="431"/>
      <c r="M50" s="553"/>
      <c r="N50" s="555"/>
      <c r="O50" s="557"/>
      <c r="P50" s="431"/>
      <c r="Q50" s="548"/>
      <c r="R50" s="443"/>
      <c r="S50" s="426"/>
      <c r="T50" s="546"/>
      <c r="U50" s="339"/>
      <c r="V50" s="294"/>
      <c r="W50" s="361"/>
      <c r="X50" s="350"/>
      <c r="Y50" s="468"/>
      <c r="Z50" s="470"/>
      <c r="AA50" s="472"/>
      <c r="AB50" s="431"/>
      <c r="AC50" s="468"/>
      <c r="AD50" s="470"/>
      <c r="AE50" s="472"/>
      <c r="AF50" s="431"/>
      <c r="AG50" s="9"/>
      <c r="AH50" s="9"/>
      <c r="AI50" s="9"/>
      <c r="AJ50" s="9"/>
    </row>
    <row r="51" spans="1:36" s="8" customFormat="1" ht="24" customHeight="1">
      <c r="A51" s="234" t="s">
        <v>43</v>
      </c>
      <c r="B51" s="362" t="s">
        <v>124</v>
      </c>
      <c r="C51" s="279">
        <f t="shared" si="8"/>
        <v>45</v>
      </c>
      <c r="D51" s="190">
        <f t="shared" si="7"/>
        <v>5</v>
      </c>
      <c r="E51" s="358"/>
      <c r="F51" s="274"/>
      <c r="G51" s="243"/>
      <c r="H51" s="10"/>
      <c r="I51" s="244"/>
      <c r="J51" s="274"/>
      <c r="K51" s="359"/>
      <c r="L51" s="194"/>
      <c r="M51" s="218"/>
      <c r="N51" s="337"/>
      <c r="O51" s="253"/>
      <c r="P51" s="194"/>
      <c r="Q51" s="246"/>
      <c r="R51" s="247"/>
      <c r="S51" s="248"/>
      <c r="T51" s="335"/>
      <c r="U51" s="286"/>
      <c r="V51" s="219"/>
      <c r="W51" s="253"/>
      <c r="X51" s="368"/>
      <c r="Y51" s="289">
        <v>30</v>
      </c>
      <c r="Z51" s="247"/>
      <c r="AA51" s="248">
        <v>15</v>
      </c>
      <c r="AB51" s="10">
        <v>5</v>
      </c>
      <c r="AC51" s="237"/>
      <c r="AD51" s="238"/>
      <c r="AE51" s="239"/>
      <c r="AF51" s="194"/>
      <c r="AG51" s="9"/>
      <c r="AH51" s="9"/>
      <c r="AI51" s="9"/>
      <c r="AJ51" s="9"/>
    </row>
    <row r="52" spans="1:36" s="8" customFormat="1" ht="31.5" customHeight="1">
      <c r="A52" s="234" t="s">
        <v>44</v>
      </c>
      <c r="B52" s="362" t="s">
        <v>125</v>
      </c>
      <c r="C52" s="279">
        <f t="shared" si="8"/>
        <v>75</v>
      </c>
      <c r="D52" s="190">
        <f t="shared" si="7"/>
        <v>6</v>
      </c>
      <c r="E52" s="346"/>
      <c r="F52" s="337"/>
      <c r="G52" s="349"/>
      <c r="H52" s="10"/>
      <c r="I52" s="369"/>
      <c r="J52" s="370"/>
      <c r="K52" s="371"/>
      <c r="L52" s="194"/>
      <c r="M52" s="347"/>
      <c r="N52" s="348"/>
      <c r="O52" s="349"/>
      <c r="P52" s="194"/>
      <c r="Q52" s="246"/>
      <c r="R52" s="247"/>
      <c r="S52" s="248"/>
      <c r="T52" s="335"/>
      <c r="U52" s="280">
        <v>30</v>
      </c>
      <c r="V52" s="372">
        <v>15</v>
      </c>
      <c r="W52" s="214">
        <v>30</v>
      </c>
      <c r="X52" s="335">
        <v>6</v>
      </c>
      <c r="Y52" s="373"/>
      <c r="Z52" s="348"/>
      <c r="AA52" s="349"/>
      <c r="AB52" s="10"/>
      <c r="AC52" s="347"/>
      <c r="AD52" s="348"/>
      <c r="AE52" s="349"/>
      <c r="AF52" s="194"/>
      <c r="AG52" s="549" t="s">
        <v>154</v>
      </c>
      <c r="AH52" s="550"/>
      <c r="AI52" s="550"/>
      <c r="AJ52" s="550"/>
    </row>
    <row r="53" spans="1:36" s="8" customFormat="1" ht="24.75" customHeight="1">
      <c r="A53" s="234" t="s">
        <v>45</v>
      </c>
      <c r="B53" s="362" t="s">
        <v>126</v>
      </c>
      <c r="C53" s="279">
        <f t="shared" si="8"/>
        <v>75</v>
      </c>
      <c r="D53" s="190">
        <f t="shared" si="7"/>
        <v>5</v>
      </c>
      <c r="E53" s="373"/>
      <c r="F53" s="348"/>
      <c r="G53" s="349"/>
      <c r="H53" s="10"/>
      <c r="I53" s="374"/>
      <c r="J53" s="299"/>
      <c r="K53" s="375"/>
      <c r="L53" s="194"/>
      <c r="M53" s="336"/>
      <c r="N53" s="337"/>
      <c r="O53" s="338"/>
      <c r="P53" s="292"/>
      <c r="Q53" s="246">
        <v>30</v>
      </c>
      <c r="R53" s="366">
        <v>15</v>
      </c>
      <c r="S53" s="248">
        <v>30</v>
      </c>
      <c r="T53" s="350">
        <v>5</v>
      </c>
      <c r="U53" s="336"/>
      <c r="V53" s="337"/>
      <c r="W53" s="349"/>
      <c r="X53" s="10"/>
      <c r="Y53" s="347"/>
      <c r="Z53" s="348"/>
      <c r="AA53" s="349"/>
      <c r="AB53" s="10"/>
      <c r="AC53" s="347"/>
      <c r="AD53" s="348"/>
      <c r="AE53" s="349"/>
      <c r="AF53" s="194"/>
      <c r="AG53" s="9" t="s">
        <v>153</v>
      </c>
      <c r="AH53" s="9">
        <f>C55-C54-C39-C40</f>
        <v>690</v>
      </c>
      <c r="AI53" s="9"/>
      <c r="AJ53" s="9"/>
    </row>
    <row r="54" spans="1:36" s="8" customFormat="1" ht="31.5" customHeight="1" thickBot="1">
      <c r="A54" s="234" t="s">
        <v>46</v>
      </c>
      <c r="B54" s="376" t="s">
        <v>127</v>
      </c>
      <c r="C54" s="570">
        <f t="shared" si="8"/>
        <v>45</v>
      </c>
      <c r="D54" s="421">
        <f t="shared" si="7"/>
        <v>4</v>
      </c>
      <c r="E54" s="377"/>
      <c r="F54" s="378"/>
      <c r="G54" s="379"/>
      <c r="H54" s="380"/>
      <c r="I54" s="272"/>
      <c r="J54" s="381"/>
      <c r="K54" s="382"/>
      <c r="L54" s="383"/>
      <c r="M54" s="272"/>
      <c r="N54" s="273"/>
      <c r="O54" s="384"/>
      <c r="P54" s="383"/>
      <c r="Q54" s="266">
        <v>15</v>
      </c>
      <c r="R54" s="267"/>
      <c r="S54" s="268">
        <v>30</v>
      </c>
      <c r="T54" s="380">
        <v>4</v>
      </c>
      <c r="U54" s="385"/>
      <c r="V54" s="386"/>
      <c r="W54" s="387"/>
      <c r="X54" s="380"/>
      <c r="Y54" s="385"/>
      <c r="Z54" s="386"/>
      <c r="AA54" s="387"/>
      <c r="AB54" s="380"/>
      <c r="AC54" s="385"/>
      <c r="AD54" s="386"/>
      <c r="AE54" s="387"/>
      <c r="AF54" s="383"/>
      <c r="AG54" s="9" t="s">
        <v>53</v>
      </c>
      <c r="AH54" s="9">
        <f>H55+L55+P55+T55+X55+AB55-T54-P39-T39-T40</f>
        <v>61</v>
      </c>
      <c r="AI54" s="9"/>
      <c r="AJ54" s="9"/>
    </row>
    <row r="55" spans="1:32" s="8" customFormat="1" ht="27" customHeight="1" thickBot="1">
      <c r="A55" s="29"/>
      <c r="B55" s="58" t="s">
        <v>57</v>
      </c>
      <c r="C55" s="565">
        <f>SUM(C39:C54)</f>
        <v>855</v>
      </c>
      <c r="D55" s="574">
        <f t="shared" si="2"/>
        <v>75</v>
      </c>
      <c r="E55" s="140">
        <f>SUM(E39:E54)</f>
        <v>30</v>
      </c>
      <c r="F55" s="138">
        <f aca="true" t="shared" si="9" ref="F55:AF55">SUM(F39:F54)</f>
        <v>15</v>
      </c>
      <c r="G55" s="138">
        <f t="shared" si="9"/>
        <v>0</v>
      </c>
      <c r="H55" s="138">
        <f t="shared" si="9"/>
        <v>5</v>
      </c>
      <c r="I55" s="138">
        <f t="shared" si="9"/>
        <v>45</v>
      </c>
      <c r="J55" s="138">
        <f t="shared" si="9"/>
        <v>0</v>
      </c>
      <c r="K55" s="138">
        <f t="shared" si="9"/>
        <v>75</v>
      </c>
      <c r="L55" s="138">
        <f t="shared" si="9"/>
        <v>11</v>
      </c>
      <c r="M55" s="138">
        <f t="shared" si="9"/>
        <v>105</v>
      </c>
      <c r="N55" s="138">
        <f t="shared" si="9"/>
        <v>30</v>
      </c>
      <c r="O55" s="138">
        <f t="shared" si="9"/>
        <v>90</v>
      </c>
      <c r="P55" s="138">
        <f t="shared" si="9"/>
        <v>20</v>
      </c>
      <c r="Q55" s="138">
        <f t="shared" si="9"/>
        <v>135</v>
      </c>
      <c r="R55" s="138">
        <f t="shared" si="9"/>
        <v>45</v>
      </c>
      <c r="S55" s="139">
        <f t="shared" si="9"/>
        <v>165</v>
      </c>
      <c r="T55" s="140">
        <f t="shared" si="9"/>
        <v>28</v>
      </c>
      <c r="U55" s="138">
        <f t="shared" si="9"/>
        <v>30</v>
      </c>
      <c r="V55" s="138">
        <f t="shared" si="9"/>
        <v>15</v>
      </c>
      <c r="W55" s="138">
        <f t="shared" si="9"/>
        <v>30</v>
      </c>
      <c r="X55" s="138">
        <f t="shared" si="9"/>
        <v>6</v>
      </c>
      <c r="Y55" s="138">
        <f t="shared" si="9"/>
        <v>30</v>
      </c>
      <c r="Z55" s="138">
        <f t="shared" si="9"/>
        <v>0</v>
      </c>
      <c r="AA55" s="138">
        <f t="shared" si="9"/>
        <v>15</v>
      </c>
      <c r="AB55" s="138">
        <f t="shared" si="9"/>
        <v>5</v>
      </c>
      <c r="AC55" s="138">
        <f t="shared" si="9"/>
        <v>0</v>
      </c>
      <c r="AD55" s="138">
        <f t="shared" si="9"/>
        <v>0</v>
      </c>
      <c r="AE55" s="138">
        <f t="shared" si="9"/>
        <v>0</v>
      </c>
      <c r="AF55" s="139">
        <f t="shared" si="9"/>
        <v>0</v>
      </c>
    </row>
    <row r="56" spans="1:32" s="8" customFormat="1" ht="27" customHeight="1" thickBot="1">
      <c r="A56" s="30"/>
      <c r="B56" s="64" t="s">
        <v>59</v>
      </c>
      <c r="C56" s="572">
        <f>SUM(C55,C37)</f>
        <v>1725</v>
      </c>
      <c r="D56" s="573">
        <f t="shared" si="2"/>
        <v>133</v>
      </c>
      <c r="E56" s="569">
        <f>SUM(E55,E37)</f>
        <v>135</v>
      </c>
      <c r="F56" s="141">
        <f aca="true" t="shared" si="10" ref="F56:AF56">SUM(F55,F37)</f>
        <v>150</v>
      </c>
      <c r="G56" s="141">
        <f t="shared" si="10"/>
        <v>105</v>
      </c>
      <c r="H56" s="141">
        <f t="shared" si="10"/>
        <v>30</v>
      </c>
      <c r="I56" s="141">
        <f t="shared" si="10"/>
        <v>150</v>
      </c>
      <c r="J56" s="141">
        <f t="shared" si="10"/>
        <v>45</v>
      </c>
      <c r="K56" s="141">
        <f t="shared" si="10"/>
        <v>180</v>
      </c>
      <c r="L56" s="141">
        <f t="shared" si="10"/>
        <v>30</v>
      </c>
      <c r="M56" s="141">
        <f t="shared" si="10"/>
        <v>195</v>
      </c>
      <c r="N56" s="141">
        <f t="shared" si="10"/>
        <v>60</v>
      </c>
      <c r="O56" s="141">
        <f t="shared" si="10"/>
        <v>150</v>
      </c>
      <c r="P56" s="141">
        <f t="shared" si="10"/>
        <v>30</v>
      </c>
      <c r="Q56" s="141">
        <f t="shared" si="10"/>
        <v>135</v>
      </c>
      <c r="R56" s="141">
        <f t="shared" si="10"/>
        <v>45</v>
      </c>
      <c r="S56" s="141">
        <f t="shared" si="10"/>
        <v>195</v>
      </c>
      <c r="T56" s="141">
        <f t="shared" si="10"/>
        <v>30</v>
      </c>
      <c r="U56" s="141">
        <f t="shared" si="10"/>
        <v>60</v>
      </c>
      <c r="V56" s="141">
        <f t="shared" si="10"/>
        <v>15</v>
      </c>
      <c r="W56" s="141">
        <f t="shared" si="10"/>
        <v>30</v>
      </c>
      <c r="X56" s="141">
        <f t="shared" si="10"/>
        <v>6</v>
      </c>
      <c r="Y56" s="141">
        <f t="shared" si="10"/>
        <v>30</v>
      </c>
      <c r="Z56" s="141">
        <f t="shared" si="10"/>
        <v>0</v>
      </c>
      <c r="AA56" s="141">
        <f t="shared" si="10"/>
        <v>15</v>
      </c>
      <c r="AB56" s="141">
        <f t="shared" si="10"/>
        <v>5</v>
      </c>
      <c r="AC56" s="141">
        <f t="shared" si="10"/>
        <v>30</v>
      </c>
      <c r="AD56" s="141">
        <f t="shared" si="10"/>
        <v>0</v>
      </c>
      <c r="AE56" s="141">
        <f t="shared" si="10"/>
        <v>0</v>
      </c>
      <c r="AF56" s="142">
        <f t="shared" si="10"/>
        <v>2</v>
      </c>
    </row>
    <row r="57" spans="1:32" s="8" customFormat="1" ht="27.75" customHeight="1" thickBot="1">
      <c r="A57" s="31"/>
      <c r="B57" s="65"/>
      <c r="C57" s="571"/>
      <c r="D57" s="422">
        <f t="shared" si="2"/>
        <v>0</v>
      </c>
      <c r="E57" s="143"/>
      <c r="F57" s="143"/>
      <c r="G57" s="143"/>
      <c r="H57" s="104"/>
      <c r="I57" s="104"/>
      <c r="J57" s="104"/>
      <c r="K57" s="104"/>
      <c r="L57" s="104"/>
      <c r="M57" s="144" t="s">
        <v>71</v>
      </c>
      <c r="N57" s="143"/>
      <c r="O57" s="143"/>
      <c r="P57" s="104"/>
      <c r="Q57" s="143"/>
      <c r="R57" s="143"/>
      <c r="S57" s="143"/>
      <c r="T57" s="104"/>
      <c r="U57" s="143"/>
      <c r="V57" s="143"/>
      <c r="W57" s="143"/>
      <c r="X57" s="104"/>
      <c r="Y57" s="104"/>
      <c r="Z57" s="104"/>
      <c r="AA57" s="104"/>
      <c r="AB57" s="104"/>
      <c r="AC57" s="143"/>
      <c r="AD57" s="143"/>
      <c r="AE57" s="143"/>
      <c r="AF57" s="105"/>
    </row>
    <row r="58" spans="1:32" s="8" customFormat="1" ht="24" customHeight="1" thickBot="1">
      <c r="A58" s="54" t="s">
        <v>47</v>
      </c>
      <c r="B58" s="66" t="s">
        <v>128</v>
      </c>
      <c r="C58" s="129">
        <f aca="true" t="shared" si="11" ref="C58:C77">SUM(E58:G58)+SUM(I58:K58)+SUM(M58:O58)+SUM(Q58:S58)+SUM(U58:W58)+SUM(Y58:AA58)+SUM(AC58:AE58)</f>
        <v>90</v>
      </c>
      <c r="D58" s="185">
        <f t="shared" si="2"/>
        <v>9</v>
      </c>
      <c r="E58" s="184"/>
      <c r="F58" s="145"/>
      <c r="G58" s="146"/>
      <c r="H58" s="107"/>
      <c r="I58" s="108"/>
      <c r="J58" s="109"/>
      <c r="K58" s="146"/>
      <c r="L58" s="107"/>
      <c r="M58" s="147"/>
      <c r="N58" s="145"/>
      <c r="O58" s="146"/>
      <c r="P58" s="107"/>
      <c r="Q58" s="148"/>
      <c r="R58" s="149"/>
      <c r="S58" s="150"/>
      <c r="T58" s="107"/>
      <c r="U58" s="151">
        <v>30</v>
      </c>
      <c r="V58" s="88"/>
      <c r="W58" s="88">
        <v>30</v>
      </c>
      <c r="X58" s="107">
        <v>5</v>
      </c>
      <c r="Y58" s="152"/>
      <c r="Z58" s="86"/>
      <c r="AA58" s="153"/>
      <c r="AB58" s="107"/>
      <c r="AC58" s="152"/>
      <c r="AD58" s="136">
        <v>30</v>
      </c>
      <c r="AE58" s="153"/>
      <c r="AF58" s="107">
        <v>4</v>
      </c>
    </row>
    <row r="59" spans="1:32" s="8" customFormat="1" ht="25.5" customHeight="1" thickBot="1">
      <c r="A59" s="54" t="s">
        <v>48</v>
      </c>
      <c r="B59" s="67" t="s">
        <v>129</v>
      </c>
      <c r="C59" s="129">
        <f t="shared" si="11"/>
        <v>45</v>
      </c>
      <c r="D59" s="186">
        <f t="shared" si="2"/>
        <v>4</v>
      </c>
      <c r="E59" s="133"/>
      <c r="F59" s="134"/>
      <c r="G59" s="154"/>
      <c r="H59" s="87"/>
      <c r="I59" s="133"/>
      <c r="J59" s="134"/>
      <c r="K59" s="154"/>
      <c r="L59" s="87"/>
      <c r="M59" s="155"/>
      <c r="N59" s="156"/>
      <c r="O59" s="154"/>
      <c r="P59" s="87"/>
      <c r="Q59" s="119"/>
      <c r="R59" s="92"/>
      <c r="S59" s="157"/>
      <c r="T59" s="115"/>
      <c r="U59" s="95">
        <v>15</v>
      </c>
      <c r="V59" s="94"/>
      <c r="W59" s="94">
        <v>30</v>
      </c>
      <c r="X59" s="115">
        <v>4</v>
      </c>
      <c r="Y59" s="110"/>
      <c r="Z59" s="90"/>
      <c r="AA59" s="111"/>
      <c r="AB59" s="87"/>
      <c r="AC59" s="113"/>
      <c r="AD59" s="91"/>
      <c r="AE59" s="114"/>
      <c r="AF59" s="158"/>
    </row>
    <row r="60" spans="1:40" s="8" customFormat="1" ht="30" customHeight="1" thickBot="1">
      <c r="A60" s="54" t="s">
        <v>49</v>
      </c>
      <c r="B60" s="67" t="s">
        <v>130</v>
      </c>
      <c r="C60" s="129">
        <f t="shared" si="11"/>
        <v>45</v>
      </c>
      <c r="D60" s="186">
        <f t="shared" si="2"/>
        <v>3</v>
      </c>
      <c r="E60" s="133"/>
      <c r="F60" s="134"/>
      <c r="G60" s="154"/>
      <c r="H60" s="87"/>
      <c r="I60" s="133"/>
      <c r="J60" s="134"/>
      <c r="K60" s="154"/>
      <c r="L60" s="87"/>
      <c r="M60" s="110"/>
      <c r="N60" s="90"/>
      <c r="O60" s="154"/>
      <c r="P60" s="87"/>
      <c r="Q60" s="116"/>
      <c r="R60" s="117"/>
      <c r="S60" s="118"/>
      <c r="T60" s="87"/>
      <c r="U60" s="89">
        <v>15</v>
      </c>
      <c r="V60" s="88"/>
      <c r="W60" s="88">
        <v>30</v>
      </c>
      <c r="X60" s="87">
        <v>3</v>
      </c>
      <c r="Y60" s="159"/>
      <c r="Z60" s="131"/>
      <c r="AA60" s="118"/>
      <c r="AB60" s="87"/>
      <c r="AC60" s="113"/>
      <c r="AD60" s="91"/>
      <c r="AE60" s="114"/>
      <c r="AF60" s="158"/>
      <c r="AJ60" s="6"/>
      <c r="AK60" s="6"/>
      <c r="AL60" s="6"/>
      <c r="AM60" s="6"/>
      <c r="AN60" s="6"/>
    </row>
    <row r="61" spans="1:32" s="8" customFormat="1" ht="30.75" customHeight="1" thickBot="1">
      <c r="A61" s="54" t="s">
        <v>50</v>
      </c>
      <c r="B61" s="67" t="s">
        <v>131</v>
      </c>
      <c r="C61" s="129">
        <f t="shared" si="11"/>
        <v>45</v>
      </c>
      <c r="D61" s="186">
        <f t="shared" si="2"/>
        <v>4</v>
      </c>
      <c r="E61" s="161"/>
      <c r="F61" s="130"/>
      <c r="G61" s="160"/>
      <c r="H61" s="87"/>
      <c r="I61" s="161"/>
      <c r="J61" s="130"/>
      <c r="K61" s="160"/>
      <c r="L61" s="87"/>
      <c r="M61" s="161"/>
      <c r="N61" s="130"/>
      <c r="O61" s="160"/>
      <c r="P61" s="87"/>
      <c r="Q61" s="162"/>
      <c r="R61" s="163"/>
      <c r="S61" s="164"/>
      <c r="T61" s="87"/>
      <c r="U61" s="89">
        <v>15</v>
      </c>
      <c r="V61" s="136">
        <v>15</v>
      </c>
      <c r="W61" s="88">
        <v>15</v>
      </c>
      <c r="X61" s="165">
        <v>4</v>
      </c>
      <c r="Y61" s="161"/>
      <c r="Z61" s="130"/>
      <c r="AA61" s="160"/>
      <c r="AB61" s="87"/>
      <c r="AC61" s="162"/>
      <c r="AD61" s="163"/>
      <c r="AE61" s="164"/>
      <c r="AF61" s="87"/>
    </row>
    <row r="62" spans="1:35" s="8" customFormat="1" ht="35.25" customHeight="1" thickBot="1">
      <c r="A62" s="54" t="s">
        <v>51</v>
      </c>
      <c r="B62" s="420" t="s">
        <v>132</v>
      </c>
      <c r="C62" s="129">
        <f t="shared" si="11"/>
        <v>60</v>
      </c>
      <c r="D62" s="186">
        <f t="shared" si="2"/>
        <v>8</v>
      </c>
      <c r="E62" s="168"/>
      <c r="F62" s="166"/>
      <c r="G62" s="167"/>
      <c r="H62" s="87"/>
      <c r="I62" s="168"/>
      <c r="J62" s="166"/>
      <c r="K62" s="167"/>
      <c r="L62" s="87"/>
      <c r="M62" s="168"/>
      <c r="N62" s="166"/>
      <c r="O62" s="167"/>
      <c r="P62" s="87"/>
      <c r="Q62" s="162"/>
      <c r="R62" s="163"/>
      <c r="S62" s="164"/>
      <c r="T62" s="87"/>
      <c r="U62" s="89"/>
      <c r="V62" s="88"/>
      <c r="W62" s="88"/>
      <c r="X62" s="87"/>
      <c r="Y62" s="169">
        <v>15</v>
      </c>
      <c r="Z62" s="136">
        <v>15</v>
      </c>
      <c r="AA62" s="88">
        <v>15</v>
      </c>
      <c r="AB62" s="87">
        <v>5</v>
      </c>
      <c r="AC62" s="168"/>
      <c r="AD62" s="136">
        <v>15</v>
      </c>
      <c r="AE62" s="167"/>
      <c r="AF62" s="170">
        <v>3</v>
      </c>
      <c r="AI62" s="6"/>
    </row>
    <row r="63" spans="1:32" s="8" customFormat="1" ht="27.75" customHeight="1" thickBot="1">
      <c r="A63" s="54" t="s">
        <v>52</v>
      </c>
      <c r="B63" s="67" t="s">
        <v>133</v>
      </c>
      <c r="C63" s="563">
        <f t="shared" si="11"/>
        <v>90</v>
      </c>
      <c r="D63" s="564">
        <f t="shared" si="2"/>
        <v>9</v>
      </c>
      <c r="E63" s="133"/>
      <c r="F63" s="134"/>
      <c r="G63" s="154"/>
      <c r="H63" s="87"/>
      <c r="I63" s="133"/>
      <c r="J63" s="134"/>
      <c r="K63" s="154"/>
      <c r="L63" s="87"/>
      <c r="M63" s="133"/>
      <c r="N63" s="134"/>
      <c r="O63" s="154"/>
      <c r="P63" s="87"/>
      <c r="Q63" s="137"/>
      <c r="R63" s="132"/>
      <c r="S63" s="135"/>
      <c r="T63" s="87"/>
      <c r="U63" s="89"/>
      <c r="V63" s="88"/>
      <c r="W63" s="88"/>
      <c r="X63" s="87"/>
      <c r="Y63" s="112">
        <v>30</v>
      </c>
      <c r="Z63" s="88"/>
      <c r="AA63" s="88">
        <v>30</v>
      </c>
      <c r="AB63" s="87">
        <v>5</v>
      </c>
      <c r="AC63" s="133"/>
      <c r="AD63" s="136">
        <v>30</v>
      </c>
      <c r="AE63" s="154"/>
      <c r="AF63" s="170">
        <v>4</v>
      </c>
    </row>
    <row r="64" spans="1:32" s="8" customFormat="1" ht="27.75" customHeight="1">
      <c r="A64" s="478" t="s">
        <v>72</v>
      </c>
      <c r="B64" s="56" t="s">
        <v>134</v>
      </c>
      <c r="C64" s="565">
        <f t="shared" si="11"/>
        <v>45</v>
      </c>
      <c r="D64" s="185">
        <f t="shared" si="2"/>
        <v>4</v>
      </c>
      <c r="E64" s="484"/>
      <c r="F64" s="482"/>
      <c r="G64" s="486"/>
      <c r="H64" s="488"/>
      <c r="I64" s="480"/>
      <c r="J64" s="482"/>
      <c r="K64" s="486"/>
      <c r="L64" s="488"/>
      <c r="M64" s="480"/>
      <c r="N64" s="482"/>
      <c r="O64" s="486"/>
      <c r="P64" s="488"/>
      <c r="Q64" s="500"/>
      <c r="R64" s="502"/>
      <c r="S64" s="490"/>
      <c r="T64" s="489"/>
      <c r="U64" s="492">
        <v>15</v>
      </c>
      <c r="V64" s="494"/>
      <c r="W64" s="496">
        <v>30</v>
      </c>
      <c r="X64" s="488">
        <v>4</v>
      </c>
      <c r="Y64" s="499"/>
      <c r="Z64" s="494"/>
      <c r="AA64" s="496"/>
      <c r="AB64" s="488"/>
      <c r="AC64" s="480"/>
      <c r="AD64" s="482"/>
      <c r="AE64" s="486"/>
      <c r="AF64" s="498"/>
    </row>
    <row r="65" spans="1:40" s="6" customFormat="1" ht="21" customHeight="1">
      <c r="A65" s="479"/>
      <c r="B65" s="56" t="s">
        <v>135</v>
      </c>
      <c r="C65" s="106">
        <f t="shared" si="11"/>
        <v>0</v>
      </c>
      <c r="D65" s="186">
        <f t="shared" si="2"/>
        <v>0</v>
      </c>
      <c r="E65" s="485"/>
      <c r="F65" s="483"/>
      <c r="G65" s="487"/>
      <c r="H65" s="488"/>
      <c r="I65" s="481"/>
      <c r="J65" s="483"/>
      <c r="K65" s="487"/>
      <c r="L65" s="488"/>
      <c r="M65" s="481"/>
      <c r="N65" s="483"/>
      <c r="O65" s="487"/>
      <c r="P65" s="488"/>
      <c r="Q65" s="501"/>
      <c r="R65" s="503"/>
      <c r="S65" s="491"/>
      <c r="T65" s="489"/>
      <c r="U65" s="493"/>
      <c r="V65" s="495"/>
      <c r="W65" s="497"/>
      <c r="X65" s="488"/>
      <c r="Y65" s="493"/>
      <c r="Z65" s="495"/>
      <c r="AA65" s="497"/>
      <c r="AB65" s="488"/>
      <c r="AC65" s="481"/>
      <c r="AD65" s="483"/>
      <c r="AE65" s="487"/>
      <c r="AF65" s="498"/>
      <c r="AG65" s="8"/>
      <c r="AH65" s="8"/>
      <c r="AI65" s="8"/>
      <c r="AJ65" s="8"/>
      <c r="AK65" s="8"/>
      <c r="AL65" s="8"/>
      <c r="AM65" s="8"/>
      <c r="AN65" s="8"/>
    </row>
    <row r="66" spans="1:40" s="6" customFormat="1" ht="21" customHeight="1">
      <c r="A66" s="478" t="s">
        <v>80</v>
      </c>
      <c r="B66" s="56" t="s">
        <v>136</v>
      </c>
      <c r="C66" s="106">
        <f t="shared" si="11"/>
        <v>45</v>
      </c>
      <c r="D66" s="186">
        <f t="shared" si="2"/>
        <v>4</v>
      </c>
      <c r="E66" s="484"/>
      <c r="F66" s="482"/>
      <c r="G66" s="486"/>
      <c r="H66" s="488"/>
      <c r="I66" s="480"/>
      <c r="J66" s="482"/>
      <c r="K66" s="486"/>
      <c r="L66" s="488"/>
      <c r="M66" s="480"/>
      <c r="N66" s="482"/>
      <c r="O66" s="486"/>
      <c r="P66" s="488"/>
      <c r="Q66" s="500"/>
      <c r="R66" s="502"/>
      <c r="S66" s="490"/>
      <c r="T66" s="489"/>
      <c r="U66" s="504">
        <v>15</v>
      </c>
      <c r="V66" s="494"/>
      <c r="W66" s="496">
        <v>30</v>
      </c>
      <c r="X66" s="488">
        <v>4</v>
      </c>
      <c r="Y66" s="492"/>
      <c r="Z66" s="494"/>
      <c r="AA66" s="496"/>
      <c r="AB66" s="488"/>
      <c r="AC66" s="500"/>
      <c r="AD66" s="502"/>
      <c r="AE66" s="490"/>
      <c r="AF66" s="506"/>
      <c r="AG66" s="8"/>
      <c r="AH66" s="8"/>
      <c r="AI66" s="8"/>
      <c r="AJ66" s="8"/>
      <c r="AK66" s="8"/>
      <c r="AL66" s="8"/>
      <c r="AM66" s="8"/>
      <c r="AN66" s="8"/>
    </row>
    <row r="67" spans="1:32" s="8" customFormat="1" ht="27.75" customHeight="1">
      <c r="A67" s="479"/>
      <c r="B67" s="56" t="s">
        <v>137</v>
      </c>
      <c r="C67" s="106">
        <f t="shared" si="11"/>
        <v>0</v>
      </c>
      <c r="D67" s="186">
        <f t="shared" si="2"/>
        <v>0</v>
      </c>
      <c r="E67" s="485"/>
      <c r="F67" s="483"/>
      <c r="G67" s="487"/>
      <c r="H67" s="488"/>
      <c r="I67" s="481"/>
      <c r="J67" s="483"/>
      <c r="K67" s="487"/>
      <c r="L67" s="488"/>
      <c r="M67" s="481"/>
      <c r="N67" s="483"/>
      <c r="O67" s="487"/>
      <c r="P67" s="488"/>
      <c r="Q67" s="501"/>
      <c r="R67" s="503"/>
      <c r="S67" s="491"/>
      <c r="T67" s="489"/>
      <c r="U67" s="505"/>
      <c r="V67" s="495"/>
      <c r="W67" s="497"/>
      <c r="X67" s="488"/>
      <c r="Y67" s="493"/>
      <c r="Z67" s="495"/>
      <c r="AA67" s="497"/>
      <c r="AB67" s="488"/>
      <c r="AC67" s="501"/>
      <c r="AD67" s="503"/>
      <c r="AE67" s="491"/>
      <c r="AF67" s="506"/>
    </row>
    <row r="68" spans="1:32" s="8" customFormat="1" ht="27.75" customHeight="1">
      <c r="A68" s="478" t="s">
        <v>81</v>
      </c>
      <c r="B68" s="56" t="s">
        <v>138</v>
      </c>
      <c r="C68" s="106">
        <f t="shared" si="11"/>
        <v>45</v>
      </c>
      <c r="D68" s="186">
        <f aca="true" t="shared" si="12" ref="D68:D80">H68+L68+P68+T68+X68+AB68+AF68</f>
        <v>4</v>
      </c>
      <c r="E68" s="507"/>
      <c r="F68" s="509"/>
      <c r="G68" s="513"/>
      <c r="H68" s="488"/>
      <c r="I68" s="511"/>
      <c r="J68" s="509"/>
      <c r="K68" s="513"/>
      <c r="L68" s="488"/>
      <c r="M68" s="511"/>
      <c r="N68" s="509"/>
      <c r="O68" s="513"/>
      <c r="P68" s="488"/>
      <c r="Q68" s="511"/>
      <c r="R68" s="509"/>
      <c r="S68" s="513"/>
      <c r="T68" s="489"/>
      <c r="U68" s="515"/>
      <c r="V68" s="517"/>
      <c r="W68" s="519"/>
      <c r="X68" s="488"/>
      <c r="Y68" s="492">
        <v>15</v>
      </c>
      <c r="Z68" s="521">
        <v>15</v>
      </c>
      <c r="AA68" s="496">
        <v>15</v>
      </c>
      <c r="AB68" s="488">
        <v>4</v>
      </c>
      <c r="AC68" s="511"/>
      <c r="AD68" s="509"/>
      <c r="AE68" s="513"/>
      <c r="AF68" s="488"/>
    </row>
    <row r="69" spans="1:34" s="8" customFormat="1" ht="19.5" customHeight="1">
      <c r="A69" s="479"/>
      <c r="B69" s="56" t="s">
        <v>139</v>
      </c>
      <c r="C69" s="106">
        <f t="shared" si="11"/>
        <v>0</v>
      </c>
      <c r="D69" s="186">
        <f t="shared" si="12"/>
        <v>0</v>
      </c>
      <c r="E69" s="508"/>
      <c r="F69" s="510"/>
      <c r="G69" s="514"/>
      <c r="H69" s="488"/>
      <c r="I69" s="512"/>
      <c r="J69" s="510"/>
      <c r="K69" s="514"/>
      <c r="L69" s="488"/>
      <c r="M69" s="512"/>
      <c r="N69" s="510"/>
      <c r="O69" s="514"/>
      <c r="P69" s="488"/>
      <c r="Q69" s="512"/>
      <c r="R69" s="510"/>
      <c r="S69" s="514"/>
      <c r="T69" s="489"/>
      <c r="U69" s="516"/>
      <c r="V69" s="518"/>
      <c r="W69" s="520"/>
      <c r="X69" s="488"/>
      <c r="Y69" s="493"/>
      <c r="Z69" s="522"/>
      <c r="AA69" s="497"/>
      <c r="AB69" s="488"/>
      <c r="AC69" s="512"/>
      <c r="AD69" s="510"/>
      <c r="AE69" s="514"/>
      <c r="AF69" s="488"/>
      <c r="AH69" s="6"/>
    </row>
    <row r="70" spans="1:34" s="8" customFormat="1" ht="19.5" customHeight="1">
      <c r="A70" s="478" t="s">
        <v>82</v>
      </c>
      <c r="B70" s="56" t="s">
        <v>140</v>
      </c>
      <c r="C70" s="106">
        <f t="shared" si="11"/>
        <v>75</v>
      </c>
      <c r="D70" s="186">
        <f t="shared" si="12"/>
        <v>9</v>
      </c>
      <c r="E70" s="523"/>
      <c r="F70" s="502"/>
      <c r="G70" s="490"/>
      <c r="H70" s="488"/>
      <c r="I70" s="500"/>
      <c r="J70" s="502"/>
      <c r="K70" s="490"/>
      <c r="L70" s="488"/>
      <c r="M70" s="500"/>
      <c r="N70" s="502"/>
      <c r="O70" s="490"/>
      <c r="P70" s="488"/>
      <c r="Q70" s="500"/>
      <c r="R70" s="502"/>
      <c r="S70" s="490"/>
      <c r="T70" s="489"/>
      <c r="U70" s="484"/>
      <c r="V70" s="482"/>
      <c r="W70" s="486"/>
      <c r="X70" s="488"/>
      <c r="Y70" s="526">
        <v>30</v>
      </c>
      <c r="Z70" s="494"/>
      <c r="AA70" s="496">
        <v>15</v>
      </c>
      <c r="AB70" s="488">
        <v>4</v>
      </c>
      <c r="AC70" s="528"/>
      <c r="AD70" s="521">
        <v>15</v>
      </c>
      <c r="AE70" s="490">
        <v>15</v>
      </c>
      <c r="AF70" s="525">
        <v>5</v>
      </c>
      <c r="AH70" s="6"/>
    </row>
    <row r="71" spans="1:32" s="8" customFormat="1" ht="27" customHeight="1">
      <c r="A71" s="479"/>
      <c r="B71" s="57" t="s">
        <v>141</v>
      </c>
      <c r="C71" s="106">
        <f t="shared" si="11"/>
        <v>0</v>
      </c>
      <c r="D71" s="186">
        <f t="shared" si="12"/>
        <v>0</v>
      </c>
      <c r="E71" s="524"/>
      <c r="F71" s="503"/>
      <c r="G71" s="491"/>
      <c r="H71" s="488"/>
      <c r="I71" s="501"/>
      <c r="J71" s="503"/>
      <c r="K71" s="491"/>
      <c r="L71" s="488"/>
      <c r="M71" s="501"/>
      <c r="N71" s="503"/>
      <c r="O71" s="491"/>
      <c r="P71" s="488"/>
      <c r="Q71" s="501"/>
      <c r="R71" s="503"/>
      <c r="S71" s="491"/>
      <c r="T71" s="489"/>
      <c r="U71" s="485"/>
      <c r="V71" s="483"/>
      <c r="W71" s="487"/>
      <c r="X71" s="488"/>
      <c r="Y71" s="527"/>
      <c r="Z71" s="495"/>
      <c r="AA71" s="497"/>
      <c r="AB71" s="488"/>
      <c r="AC71" s="528"/>
      <c r="AD71" s="522"/>
      <c r="AE71" s="491"/>
      <c r="AF71" s="525"/>
    </row>
    <row r="72" spans="1:32" s="8" customFormat="1" ht="27" customHeight="1">
      <c r="A72" s="478" t="s">
        <v>83</v>
      </c>
      <c r="B72" s="56" t="s">
        <v>142</v>
      </c>
      <c r="C72" s="106">
        <f t="shared" si="11"/>
        <v>60</v>
      </c>
      <c r="D72" s="186">
        <f t="shared" si="12"/>
        <v>4</v>
      </c>
      <c r="E72" s="523"/>
      <c r="F72" s="502"/>
      <c r="G72" s="490"/>
      <c r="H72" s="488"/>
      <c r="I72" s="500"/>
      <c r="J72" s="502"/>
      <c r="K72" s="490"/>
      <c r="L72" s="488"/>
      <c r="M72" s="500"/>
      <c r="N72" s="502"/>
      <c r="O72" s="490"/>
      <c r="P72" s="488"/>
      <c r="Q72" s="500"/>
      <c r="R72" s="502"/>
      <c r="S72" s="490"/>
      <c r="T72" s="489"/>
      <c r="U72" s="523"/>
      <c r="V72" s="502"/>
      <c r="W72" s="490"/>
      <c r="X72" s="488"/>
      <c r="Y72" s="529">
        <v>30</v>
      </c>
      <c r="Z72" s="530">
        <v>15</v>
      </c>
      <c r="AA72" s="496">
        <v>15</v>
      </c>
      <c r="AB72" s="488">
        <v>4</v>
      </c>
      <c r="AC72" s="531"/>
      <c r="AD72" s="532"/>
      <c r="AE72" s="490"/>
      <c r="AF72" s="488"/>
    </row>
    <row r="73" spans="1:32" s="8" customFormat="1" ht="29.25" customHeight="1" thickBot="1">
      <c r="A73" s="479"/>
      <c r="B73" s="57" t="s">
        <v>143</v>
      </c>
      <c r="C73" s="106">
        <f t="shared" si="11"/>
        <v>0</v>
      </c>
      <c r="D73" s="186">
        <f t="shared" si="12"/>
        <v>0</v>
      </c>
      <c r="E73" s="524"/>
      <c r="F73" s="503"/>
      <c r="G73" s="491"/>
      <c r="H73" s="488"/>
      <c r="I73" s="501"/>
      <c r="J73" s="503"/>
      <c r="K73" s="491"/>
      <c r="L73" s="488"/>
      <c r="M73" s="501"/>
      <c r="N73" s="503"/>
      <c r="O73" s="491"/>
      <c r="P73" s="488"/>
      <c r="Q73" s="501"/>
      <c r="R73" s="503"/>
      <c r="S73" s="491"/>
      <c r="T73" s="489"/>
      <c r="U73" s="524"/>
      <c r="V73" s="503"/>
      <c r="W73" s="491"/>
      <c r="X73" s="488"/>
      <c r="Y73" s="529"/>
      <c r="Z73" s="530"/>
      <c r="AA73" s="497"/>
      <c r="AB73" s="488"/>
      <c r="AC73" s="531"/>
      <c r="AD73" s="532"/>
      <c r="AE73" s="491"/>
      <c r="AF73" s="488"/>
    </row>
    <row r="74" spans="1:35" s="402" customFormat="1" ht="31.5" customHeight="1" thickBot="1">
      <c r="A74" s="388" t="s">
        <v>84</v>
      </c>
      <c r="B74" s="389" t="s">
        <v>161</v>
      </c>
      <c r="C74" s="106">
        <f t="shared" si="11"/>
        <v>60</v>
      </c>
      <c r="D74" s="566">
        <f t="shared" si="12"/>
        <v>6</v>
      </c>
      <c r="E74" s="393"/>
      <c r="F74" s="390"/>
      <c r="G74" s="391"/>
      <c r="H74" s="392"/>
      <c r="I74" s="393"/>
      <c r="J74" s="390"/>
      <c r="K74" s="391"/>
      <c r="L74" s="392"/>
      <c r="M74" s="393"/>
      <c r="N74" s="390"/>
      <c r="O74" s="391"/>
      <c r="P74" s="392"/>
      <c r="Q74" s="393"/>
      <c r="R74" s="390"/>
      <c r="S74" s="391"/>
      <c r="T74" s="392"/>
      <c r="U74" s="393"/>
      <c r="V74" s="390"/>
      <c r="W74" s="394"/>
      <c r="X74" s="395"/>
      <c r="Y74" s="396"/>
      <c r="Z74" s="397"/>
      <c r="AA74" s="398">
        <v>30</v>
      </c>
      <c r="AB74" s="395">
        <v>3</v>
      </c>
      <c r="AC74" s="399"/>
      <c r="AD74" s="400"/>
      <c r="AE74" s="401">
        <v>30</v>
      </c>
      <c r="AF74" s="395">
        <v>3</v>
      </c>
      <c r="AI74" s="403"/>
    </row>
    <row r="75" spans="1:35" s="402" customFormat="1" ht="31.5" customHeight="1" thickBot="1">
      <c r="A75" s="388" t="s">
        <v>85</v>
      </c>
      <c r="B75" s="389" t="s">
        <v>162</v>
      </c>
      <c r="C75" s="106">
        <f t="shared" si="11"/>
        <v>0</v>
      </c>
      <c r="D75" s="566">
        <f t="shared" si="12"/>
        <v>4</v>
      </c>
      <c r="E75" s="560"/>
      <c r="F75" s="390"/>
      <c r="G75" s="391"/>
      <c r="H75" s="392"/>
      <c r="I75" s="393"/>
      <c r="J75" s="390"/>
      <c r="K75" s="391"/>
      <c r="L75" s="392"/>
      <c r="M75" s="393"/>
      <c r="N75" s="390"/>
      <c r="O75" s="391"/>
      <c r="P75" s="392"/>
      <c r="Q75" s="393"/>
      <c r="R75" s="390"/>
      <c r="S75" s="391"/>
      <c r="T75" s="392"/>
      <c r="U75" s="393"/>
      <c r="V75" s="390"/>
      <c r="W75" s="394"/>
      <c r="X75" s="395"/>
      <c r="Y75" s="396"/>
      <c r="Z75" s="397"/>
      <c r="AA75" s="404"/>
      <c r="AB75" s="405"/>
      <c r="AC75" s="406"/>
      <c r="AD75" s="407"/>
      <c r="AE75" s="407"/>
      <c r="AF75" s="395">
        <v>4</v>
      </c>
      <c r="AI75" s="403"/>
    </row>
    <row r="76" spans="1:35" s="402" customFormat="1" ht="31.5" customHeight="1" thickBot="1">
      <c r="A76" s="388" t="s">
        <v>86</v>
      </c>
      <c r="B76" s="389" t="s">
        <v>163</v>
      </c>
      <c r="C76" s="106">
        <f t="shared" si="11"/>
        <v>0</v>
      </c>
      <c r="D76" s="566">
        <f t="shared" si="12"/>
        <v>5</v>
      </c>
      <c r="E76" s="561"/>
      <c r="F76" s="390"/>
      <c r="G76" s="391"/>
      <c r="H76" s="392"/>
      <c r="I76" s="393"/>
      <c r="J76" s="390"/>
      <c r="K76" s="391"/>
      <c r="L76" s="392"/>
      <c r="M76" s="393"/>
      <c r="N76" s="390"/>
      <c r="O76" s="391"/>
      <c r="P76" s="392"/>
      <c r="Q76" s="393"/>
      <c r="R76" s="390"/>
      <c r="S76" s="391"/>
      <c r="T76" s="392"/>
      <c r="U76" s="393"/>
      <c r="V76" s="390"/>
      <c r="W76" s="394"/>
      <c r="X76" s="395"/>
      <c r="Y76" s="396"/>
      <c r="Z76" s="397"/>
      <c r="AA76" s="408"/>
      <c r="AB76" s="395"/>
      <c r="AC76" s="399"/>
      <c r="AD76" s="409"/>
      <c r="AF76" s="395">
        <v>5</v>
      </c>
      <c r="AI76" s="403"/>
    </row>
    <row r="77" spans="1:32" s="402" customFormat="1" ht="30.75" customHeight="1" thickBot="1">
      <c r="A77" s="388" t="s">
        <v>87</v>
      </c>
      <c r="B77" s="389" t="s">
        <v>164</v>
      </c>
      <c r="C77" s="106">
        <f t="shared" si="11"/>
        <v>0</v>
      </c>
      <c r="D77" s="567">
        <f t="shared" si="12"/>
        <v>0</v>
      </c>
      <c r="E77" s="414"/>
      <c r="F77" s="410"/>
      <c r="G77" s="411"/>
      <c r="H77" s="412"/>
      <c r="I77" s="413"/>
      <c r="J77" s="410"/>
      <c r="K77" s="411"/>
      <c r="L77" s="412"/>
      <c r="M77" s="414"/>
      <c r="N77" s="410"/>
      <c r="O77" s="411"/>
      <c r="P77" s="412"/>
      <c r="Q77" s="414"/>
      <c r="R77" s="410"/>
      <c r="S77" s="411"/>
      <c r="T77" s="412"/>
      <c r="U77" s="414"/>
      <c r="V77" s="410"/>
      <c r="W77" s="415"/>
      <c r="X77" s="416"/>
      <c r="Y77" s="417"/>
      <c r="Z77" s="418"/>
      <c r="AA77" s="415"/>
      <c r="AB77" s="416"/>
      <c r="AC77" s="417"/>
      <c r="AD77" s="418"/>
      <c r="AE77" s="419"/>
      <c r="AF77" s="416">
        <v>0</v>
      </c>
    </row>
    <row r="78" spans="1:40" s="8" customFormat="1" ht="20.25" customHeight="1" thickBot="1">
      <c r="A78" s="32"/>
      <c r="B78" s="68" t="s">
        <v>58</v>
      </c>
      <c r="C78" s="106">
        <f>SUM(C58:C77)</f>
        <v>705</v>
      </c>
      <c r="D78" s="185">
        <f t="shared" si="12"/>
        <v>77</v>
      </c>
      <c r="E78" s="174">
        <f aca="true" t="shared" si="13" ref="E78:AF78">SUM(E58:E77)</f>
        <v>0</v>
      </c>
      <c r="F78" s="171">
        <f t="shared" si="13"/>
        <v>0</v>
      </c>
      <c r="G78" s="171">
        <f t="shared" si="13"/>
        <v>0</v>
      </c>
      <c r="H78" s="172">
        <f t="shared" si="13"/>
        <v>0</v>
      </c>
      <c r="I78" s="171">
        <f t="shared" si="13"/>
        <v>0</v>
      </c>
      <c r="J78" s="171">
        <f t="shared" si="13"/>
        <v>0</v>
      </c>
      <c r="K78" s="171">
        <f t="shared" si="13"/>
        <v>0</v>
      </c>
      <c r="L78" s="172">
        <f t="shared" si="13"/>
        <v>0</v>
      </c>
      <c r="M78" s="171">
        <f t="shared" si="13"/>
        <v>0</v>
      </c>
      <c r="N78" s="171">
        <f t="shared" si="13"/>
        <v>0</v>
      </c>
      <c r="O78" s="171">
        <f t="shared" si="13"/>
        <v>0</v>
      </c>
      <c r="P78" s="172">
        <f t="shared" si="13"/>
        <v>0</v>
      </c>
      <c r="Q78" s="171">
        <f t="shared" si="13"/>
        <v>0</v>
      </c>
      <c r="R78" s="171">
        <f t="shared" si="13"/>
        <v>0</v>
      </c>
      <c r="S78" s="171">
        <f t="shared" si="13"/>
        <v>0</v>
      </c>
      <c r="T78" s="173">
        <f t="shared" si="13"/>
        <v>0</v>
      </c>
      <c r="U78" s="174">
        <f t="shared" si="13"/>
        <v>105</v>
      </c>
      <c r="V78" s="171">
        <f t="shared" si="13"/>
        <v>15</v>
      </c>
      <c r="W78" s="171">
        <f t="shared" si="13"/>
        <v>165</v>
      </c>
      <c r="X78" s="172">
        <f t="shared" si="13"/>
        <v>24</v>
      </c>
      <c r="Y78" s="172">
        <f t="shared" si="13"/>
        <v>120</v>
      </c>
      <c r="Z78" s="172">
        <f t="shared" si="13"/>
        <v>45</v>
      </c>
      <c r="AA78" s="172">
        <f t="shared" si="13"/>
        <v>120</v>
      </c>
      <c r="AB78" s="172">
        <f t="shared" si="13"/>
        <v>25</v>
      </c>
      <c r="AC78" s="171">
        <f t="shared" si="13"/>
        <v>0</v>
      </c>
      <c r="AD78" s="171">
        <f t="shared" si="13"/>
        <v>90</v>
      </c>
      <c r="AE78" s="171">
        <f t="shared" si="13"/>
        <v>45</v>
      </c>
      <c r="AF78" s="175">
        <f t="shared" si="13"/>
        <v>28</v>
      </c>
      <c r="AH78" s="28"/>
      <c r="AI78" s="3"/>
      <c r="AJ78" s="3"/>
      <c r="AK78" s="3"/>
      <c r="AL78" s="3"/>
      <c r="AM78" s="3"/>
      <c r="AN78" s="3"/>
    </row>
    <row r="79" spans="1:40" s="8" customFormat="1" ht="16.5" thickBot="1">
      <c r="A79" s="32"/>
      <c r="B79" s="558" t="s">
        <v>60</v>
      </c>
      <c r="C79" s="106">
        <f>C56+C78</f>
        <v>2430</v>
      </c>
      <c r="D79" s="186">
        <f t="shared" si="12"/>
        <v>210</v>
      </c>
      <c r="E79" s="562">
        <f aca="true" t="shared" si="14" ref="E79:AF79">SUM(E56,E78)</f>
        <v>135</v>
      </c>
      <c r="F79" s="33">
        <f t="shared" si="14"/>
        <v>150</v>
      </c>
      <c r="G79" s="33">
        <f t="shared" si="14"/>
        <v>105</v>
      </c>
      <c r="H79" s="34">
        <f t="shared" si="14"/>
        <v>30</v>
      </c>
      <c r="I79" s="33">
        <f t="shared" si="14"/>
        <v>150</v>
      </c>
      <c r="J79" s="33">
        <f t="shared" si="14"/>
        <v>45</v>
      </c>
      <c r="K79" s="33">
        <f t="shared" si="14"/>
        <v>180</v>
      </c>
      <c r="L79" s="34">
        <f t="shared" si="14"/>
        <v>30</v>
      </c>
      <c r="M79" s="33">
        <f t="shared" si="14"/>
        <v>195</v>
      </c>
      <c r="N79" s="33">
        <f t="shared" si="14"/>
        <v>60</v>
      </c>
      <c r="O79" s="33">
        <f t="shared" si="14"/>
        <v>150</v>
      </c>
      <c r="P79" s="34">
        <f t="shared" si="14"/>
        <v>30</v>
      </c>
      <c r="Q79" s="33">
        <f t="shared" si="14"/>
        <v>135</v>
      </c>
      <c r="R79" s="33">
        <f t="shared" si="14"/>
        <v>45</v>
      </c>
      <c r="S79" s="33">
        <f t="shared" si="14"/>
        <v>195</v>
      </c>
      <c r="T79" s="35">
        <f t="shared" si="14"/>
        <v>30</v>
      </c>
      <c r="U79" s="36">
        <f t="shared" si="14"/>
        <v>165</v>
      </c>
      <c r="V79" s="33">
        <f t="shared" si="14"/>
        <v>30</v>
      </c>
      <c r="W79" s="33">
        <f t="shared" si="14"/>
        <v>195</v>
      </c>
      <c r="X79" s="34">
        <f t="shared" si="14"/>
        <v>30</v>
      </c>
      <c r="Y79" s="33">
        <f t="shared" si="14"/>
        <v>150</v>
      </c>
      <c r="Z79" s="33">
        <f t="shared" si="14"/>
        <v>45</v>
      </c>
      <c r="AA79" s="33">
        <f t="shared" si="14"/>
        <v>135</v>
      </c>
      <c r="AB79" s="34">
        <f t="shared" si="14"/>
        <v>30</v>
      </c>
      <c r="AC79" s="33">
        <f t="shared" si="14"/>
        <v>30</v>
      </c>
      <c r="AD79" s="33">
        <f t="shared" si="14"/>
        <v>90</v>
      </c>
      <c r="AE79" s="33">
        <f t="shared" si="14"/>
        <v>45</v>
      </c>
      <c r="AF79" s="37">
        <f t="shared" si="14"/>
        <v>30</v>
      </c>
      <c r="AG79" s="38"/>
      <c r="AI79" s="3"/>
      <c r="AJ79" s="3"/>
      <c r="AK79" s="3"/>
      <c r="AL79" s="3"/>
      <c r="AM79" s="3"/>
      <c r="AN79" s="3"/>
    </row>
    <row r="80" spans="1:34" ht="24" customHeight="1" thickBot="1">
      <c r="A80" s="39"/>
      <c r="B80" s="559" t="s">
        <v>61</v>
      </c>
      <c r="C80" s="176">
        <f>SUM(E80:AF80)</f>
        <v>2430</v>
      </c>
      <c r="D80" s="568">
        <f t="shared" si="12"/>
        <v>0</v>
      </c>
      <c r="E80" s="177">
        <f>SUM(E79:G79)</f>
        <v>390</v>
      </c>
      <c r="F80" s="177"/>
      <c r="G80" s="178"/>
      <c r="H80" s="177"/>
      <c r="I80" s="176">
        <f>SUM(I79:K79)</f>
        <v>375</v>
      </c>
      <c r="J80" s="177"/>
      <c r="K80" s="179"/>
      <c r="L80" s="177"/>
      <c r="M80" s="176">
        <f>SUM(M79:O79)</f>
        <v>405</v>
      </c>
      <c r="N80" s="177"/>
      <c r="O80" s="179"/>
      <c r="P80" s="177"/>
      <c r="Q80" s="176">
        <f>SUM(Q79:S79)</f>
        <v>375</v>
      </c>
      <c r="R80" s="177"/>
      <c r="S80" s="179"/>
      <c r="T80" s="180"/>
      <c r="U80" s="177">
        <f>SUM(U79:W79)</f>
        <v>390</v>
      </c>
      <c r="V80" s="177"/>
      <c r="W80" s="179"/>
      <c r="X80" s="181"/>
      <c r="Y80" s="182">
        <f>SUM(Y79:AA79)</f>
        <v>330</v>
      </c>
      <c r="Z80" s="181"/>
      <c r="AA80" s="183"/>
      <c r="AB80" s="181"/>
      <c r="AC80" s="182">
        <f>SUM(AC79:AE79)</f>
        <v>165</v>
      </c>
      <c r="AD80" s="181"/>
      <c r="AE80" s="183"/>
      <c r="AF80" s="183"/>
      <c r="AG80" s="6"/>
      <c r="AH80" s="8"/>
    </row>
    <row r="81" spans="1:33" ht="19.5" customHeight="1">
      <c r="A81" s="40"/>
      <c r="B81" s="41"/>
      <c r="C81" s="69">
        <f>SUM(E79,I79,M79,Q79,U79,Y79,AC79)</f>
        <v>960</v>
      </c>
      <c r="D81" s="70">
        <f>SUM(F79,J79,N79,R79,V79,Z79,AD79)</f>
        <v>465</v>
      </c>
      <c r="E81" s="71">
        <f>SUM(G79,K79,O79,S79,W79,AA79,AE79)</f>
        <v>1005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6"/>
      <c r="AG81" s="8"/>
    </row>
    <row r="82" spans="1:32" ht="15.75" customHeight="1">
      <c r="A82" s="42"/>
      <c r="B82" s="43" t="s">
        <v>62</v>
      </c>
      <c r="C82" s="72" t="s">
        <v>63</v>
      </c>
      <c r="D82" s="73"/>
      <c r="E82" s="74"/>
      <c r="F82" s="10"/>
      <c r="G82" s="10"/>
      <c r="H82" s="10"/>
      <c r="I82" s="7" t="s">
        <v>76</v>
      </c>
      <c r="J82" s="10"/>
      <c r="K82" s="75"/>
      <c r="L82" s="76" t="s">
        <v>77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6"/>
    </row>
    <row r="83" spans="1:32" ht="17.25" customHeight="1">
      <c r="A83" s="42"/>
      <c r="B83" s="43" t="s">
        <v>149</v>
      </c>
      <c r="C83" s="72"/>
      <c r="D83" s="77" t="s">
        <v>64</v>
      </c>
      <c r="E83" s="78"/>
      <c r="F83" s="79"/>
      <c r="G83" s="10"/>
      <c r="H83" s="10"/>
      <c r="I83" s="10"/>
      <c r="J83" s="10"/>
      <c r="K83" s="80"/>
      <c r="L83" s="7" t="s">
        <v>78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6"/>
    </row>
    <row r="84" spans="1:32" ht="16.5" customHeight="1" thickBot="1">
      <c r="A84" s="44"/>
      <c r="B84" s="45" t="s">
        <v>150</v>
      </c>
      <c r="C84" s="81"/>
      <c r="D84" s="82"/>
      <c r="E84" s="83" t="s">
        <v>65</v>
      </c>
      <c r="F84" s="79"/>
      <c r="G84" s="79"/>
      <c r="H84" s="79"/>
      <c r="I84" s="79"/>
      <c r="J84" s="79"/>
      <c r="K84" s="84"/>
      <c r="L84" s="85" t="s">
        <v>79</v>
      </c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6"/>
    </row>
    <row r="85" spans="2:32" ht="24" customHeight="1" thickBot="1">
      <c r="B85" s="47"/>
      <c r="K85" s="55"/>
      <c r="L85" s="2" t="s">
        <v>151</v>
      </c>
      <c r="M85" s="47"/>
      <c r="W85" s="2"/>
      <c r="AF85" s="2"/>
    </row>
    <row r="86" spans="2:32" ht="12.75" customHeight="1">
      <c r="B86" s="48" t="s">
        <v>144</v>
      </c>
      <c r="C86" s="49">
        <f>(C81/C79)*100</f>
        <v>39.50617283950617</v>
      </c>
      <c r="D86" s="50" t="s">
        <v>66</v>
      </c>
      <c r="F86" s="51"/>
      <c r="G86" s="535" t="s">
        <v>166</v>
      </c>
      <c r="H86" s="536"/>
      <c r="I86" s="536"/>
      <c r="J86" s="53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7"/>
      <c r="W86" s="2"/>
      <c r="AF86" s="2"/>
    </row>
    <row r="87" spans="2:32" ht="13.5" thickBot="1">
      <c r="B87" s="48" t="s">
        <v>145</v>
      </c>
      <c r="C87" s="49">
        <f>(D81/C79)*100</f>
        <v>19.1358024691358</v>
      </c>
      <c r="D87" s="50" t="s">
        <v>66</v>
      </c>
      <c r="G87" s="538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40"/>
      <c r="W87" s="2"/>
      <c r="AF87" s="2"/>
    </row>
    <row r="88" spans="2:32" ht="12.75">
      <c r="B88" s="48" t="s">
        <v>146</v>
      </c>
      <c r="C88" s="49">
        <f>(E81/C79)*100</f>
        <v>41.358024691358025</v>
      </c>
      <c r="D88" s="50" t="s">
        <v>66</v>
      </c>
      <c r="G88" s="46"/>
      <c r="W88" s="2"/>
      <c r="AF88" s="2"/>
    </row>
    <row r="89" spans="2:23" ht="12.75">
      <c r="B89" s="48" t="s">
        <v>147</v>
      </c>
      <c r="C89" s="49">
        <f>(SUM(D81,E81)/C79)*100</f>
        <v>60.49382716049383</v>
      </c>
      <c r="D89" s="50" t="s">
        <v>66</v>
      </c>
      <c r="W89" s="2"/>
    </row>
    <row r="90" ht="27.75" customHeight="1">
      <c r="W90" s="2"/>
    </row>
    <row r="91" ht="26.25" customHeight="1"/>
    <row r="99" ht="12.75">
      <c r="W99" s="2"/>
    </row>
    <row r="100" ht="12.75">
      <c r="W100" s="2"/>
    </row>
    <row r="105" ht="12.75">
      <c r="W105" s="2"/>
    </row>
    <row r="106" spans="2:23" ht="15.75">
      <c r="B106" s="52"/>
      <c r="W106" s="2"/>
    </row>
    <row r="107" ht="12.75">
      <c r="W107" s="2"/>
    </row>
    <row r="108" spans="2:23" ht="12.75">
      <c r="B108" s="53"/>
      <c r="W108" s="2"/>
    </row>
    <row r="109" spans="2:23" ht="12.75">
      <c r="B109" s="53"/>
      <c r="W109" s="2"/>
    </row>
    <row r="110" spans="2:23" ht="12.75">
      <c r="B110" s="53"/>
      <c r="W110" s="2"/>
    </row>
    <row r="111" spans="2:23" ht="12.75">
      <c r="B111" s="53"/>
      <c r="W111" s="2"/>
    </row>
    <row r="112" spans="2:23" ht="12.75">
      <c r="B112" s="53"/>
      <c r="W112" s="2"/>
    </row>
    <row r="113" spans="2:23" ht="12.75">
      <c r="B113" s="53"/>
      <c r="W113" s="2"/>
    </row>
    <row r="114" spans="2:23" ht="12.75">
      <c r="B114" s="53"/>
      <c r="W114" s="2"/>
    </row>
    <row r="115" spans="2:23" ht="12.75">
      <c r="B115" s="53"/>
      <c r="W115" s="2"/>
    </row>
    <row r="116" ht="12.75">
      <c r="W116" s="2"/>
    </row>
    <row r="117" spans="2:23" ht="12.75">
      <c r="B117" s="53"/>
      <c r="W117" s="2"/>
    </row>
    <row r="118" spans="2:23" ht="12.75">
      <c r="B118" s="53"/>
      <c r="W118" s="2"/>
    </row>
    <row r="119" spans="2:23" ht="12.75">
      <c r="B119" s="53"/>
      <c r="W119" s="2"/>
    </row>
    <row r="120" spans="2:23" ht="12.75">
      <c r="B120" s="53"/>
      <c r="W120" s="2"/>
    </row>
    <row r="121" ht="12.75">
      <c r="W121" s="2"/>
    </row>
    <row r="122" ht="12.75">
      <c r="W122" s="2"/>
    </row>
    <row r="123" ht="12.75">
      <c r="W123" s="2"/>
    </row>
    <row r="124" ht="12.75">
      <c r="W124" s="2"/>
    </row>
    <row r="125" ht="12.75">
      <c r="W125" s="2"/>
    </row>
    <row r="126" ht="12.75">
      <c r="W126" s="2"/>
    </row>
    <row r="127" ht="12.75">
      <c r="W127" s="2"/>
    </row>
    <row r="132" ht="12.75">
      <c r="W132" s="2"/>
    </row>
    <row r="133" ht="12.75">
      <c r="W133" s="2"/>
    </row>
    <row r="134" ht="12.75">
      <c r="W134" s="2"/>
    </row>
    <row r="135" ht="12.75">
      <c r="W135" s="2"/>
    </row>
    <row r="136" spans="23:24" ht="12.75">
      <c r="W136" s="2"/>
      <c r="X136" s="2"/>
    </row>
    <row r="137" spans="23:24" ht="12.75">
      <c r="W137" s="2"/>
      <c r="X137" s="2"/>
    </row>
    <row r="138" spans="23:27" ht="12.75">
      <c r="W138" s="2"/>
      <c r="X138" s="2"/>
      <c r="Y138" s="2"/>
      <c r="Z138" s="2"/>
      <c r="AA138" s="2"/>
    </row>
    <row r="139" spans="23:27" ht="12.75">
      <c r="W139" s="2"/>
      <c r="X139" s="2"/>
      <c r="Y139" s="2"/>
      <c r="Z139" s="2"/>
      <c r="AA139" s="2"/>
    </row>
    <row r="140" spans="23:27" ht="12.75">
      <c r="W140" s="2"/>
      <c r="X140" s="2"/>
      <c r="Y140" s="2"/>
      <c r="Z140" s="2"/>
      <c r="AA140" s="2"/>
    </row>
    <row r="141" spans="23:27" ht="12.75">
      <c r="W141" s="2"/>
      <c r="X141" s="2"/>
      <c r="Y141" s="2"/>
      <c r="Z141" s="2"/>
      <c r="AA141" s="2"/>
    </row>
    <row r="142" spans="23:27" ht="12.75">
      <c r="W142" s="2"/>
      <c r="X142" s="2"/>
      <c r="Y142" s="2"/>
      <c r="Z142" s="2"/>
      <c r="AA142" s="2"/>
    </row>
    <row r="143" spans="23:27" ht="12.75">
      <c r="W143" s="2"/>
      <c r="X143" s="2"/>
      <c r="Y143" s="2"/>
      <c r="Z143" s="2"/>
      <c r="AA143" s="2"/>
    </row>
    <row r="144" spans="23:27" ht="12.75">
      <c r="W144" s="2"/>
      <c r="X144" s="2"/>
      <c r="Y144" s="2"/>
      <c r="Z144" s="2"/>
      <c r="AA144" s="2"/>
    </row>
    <row r="145" spans="23:27" ht="12.75">
      <c r="W145" s="2"/>
      <c r="X145" s="2"/>
      <c r="Y145" s="2"/>
      <c r="Z145" s="2"/>
      <c r="AA145" s="2"/>
    </row>
    <row r="146" spans="23:27" ht="12.75">
      <c r="W146" s="2"/>
      <c r="X146" s="2"/>
      <c r="Y146" s="2"/>
      <c r="Z146" s="2"/>
      <c r="AA146" s="2"/>
    </row>
    <row r="147" spans="23:27" ht="12.75">
      <c r="W147" s="2"/>
      <c r="X147" s="2"/>
      <c r="Y147" s="2"/>
      <c r="Z147" s="2"/>
      <c r="AA147" s="2"/>
    </row>
    <row r="148" spans="23:27" ht="12.75">
      <c r="W148" s="2"/>
      <c r="X148" s="2"/>
      <c r="Y148" s="2"/>
      <c r="Z148" s="2"/>
      <c r="AA148" s="2"/>
    </row>
    <row r="149" spans="23:27" ht="12.75">
      <c r="W149" s="2"/>
      <c r="X149" s="2"/>
      <c r="Y149" s="2"/>
      <c r="Z149" s="2"/>
      <c r="AA149" s="2"/>
    </row>
    <row r="150" spans="23:27" ht="12.75">
      <c r="W150" s="2"/>
      <c r="X150" s="2"/>
      <c r="Y150" s="2"/>
      <c r="Z150" s="2"/>
      <c r="AA150" s="2"/>
    </row>
    <row r="151" spans="23:27" ht="12.75">
      <c r="W151" s="2"/>
      <c r="X151" s="2"/>
      <c r="Y151" s="2"/>
      <c r="Z151" s="2"/>
      <c r="AA151" s="2"/>
    </row>
    <row r="152" spans="23:27" ht="12.75">
      <c r="W152" s="2"/>
      <c r="X152" s="2"/>
      <c r="Y152" s="2"/>
      <c r="Z152" s="2"/>
      <c r="AA152" s="2"/>
    </row>
    <row r="153" spans="23:27" ht="12.75">
      <c r="W153" s="2"/>
      <c r="X153" s="2"/>
      <c r="Y153" s="2"/>
      <c r="Z153" s="2"/>
      <c r="AA153" s="2"/>
    </row>
    <row r="154" spans="23:27" ht="12.75">
      <c r="W154" s="2"/>
      <c r="X154" s="2"/>
      <c r="Y154" s="2"/>
      <c r="Z154" s="2"/>
      <c r="AA154" s="2"/>
    </row>
    <row r="155" spans="23:27" ht="12.75">
      <c r="W155" s="2"/>
      <c r="X155" s="2"/>
      <c r="Y155" s="2"/>
      <c r="Z155" s="2"/>
      <c r="AA155" s="2"/>
    </row>
    <row r="156" spans="23:27" ht="12.75">
      <c r="W156" s="2"/>
      <c r="X156" s="2"/>
      <c r="Y156" s="2"/>
      <c r="Z156" s="2"/>
      <c r="AA156" s="2"/>
    </row>
    <row r="157" spans="23:27" ht="12.75">
      <c r="W157" s="2"/>
      <c r="X157" s="2"/>
      <c r="Y157" s="2"/>
      <c r="Z157" s="2"/>
      <c r="AA157" s="2"/>
    </row>
    <row r="158" spans="23:27" ht="12.75">
      <c r="W158" s="2"/>
      <c r="X158" s="2"/>
      <c r="Y158" s="2"/>
      <c r="Z158" s="2"/>
      <c r="AA158" s="2"/>
    </row>
    <row r="159" spans="23:27" ht="12.75">
      <c r="W159" s="2"/>
      <c r="X159" s="2"/>
      <c r="Y159" s="2"/>
      <c r="Z159" s="2"/>
      <c r="AA159" s="2"/>
    </row>
    <row r="160" spans="23:27" ht="12.75">
      <c r="W160" s="2"/>
      <c r="X160" s="2"/>
      <c r="Y160" s="2"/>
      <c r="Z160" s="2"/>
      <c r="AA160" s="2"/>
    </row>
    <row r="161" spans="23:27" ht="12.75">
      <c r="W161" s="2"/>
      <c r="X161" s="2"/>
      <c r="Y161" s="2"/>
      <c r="Z161" s="2"/>
      <c r="AA161" s="2"/>
    </row>
    <row r="162" spans="23:27" ht="12.75">
      <c r="W162" s="2"/>
      <c r="X162" s="2"/>
      <c r="Y162" s="2"/>
      <c r="Z162" s="2"/>
      <c r="AA162" s="2"/>
    </row>
    <row r="163" spans="23:27" ht="12.75">
      <c r="W163" s="2"/>
      <c r="X163" s="2"/>
      <c r="Y163" s="2"/>
      <c r="Z163" s="2"/>
      <c r="AA163" s="2"/>
    </row>
    <row r="164" spans="23:27" ht="12.75">
      <c r="W164" s="2"/>
      <c r="X164" s="2"/>
      <c r="Y164" s="2"/>
      <c r="Z164" s="2"/>
      <c r="AA164" s="2"/>
    </row>
    <row r="165" spans="23:27" ht="12.75">
      <c r="W165" s="2"/>
      <c r="X165" s="2"/>
      <c r="Y165" s="2"/>
      <c r="Z165" s="2"/>
      <c r="AA165" s="2"/>
    </row>
    <row r="166" spans="23:27" ht="12.75">
      <c r="W166" s="2"/>
      <c r="X166" s="2"/>
      <c r="Y166" s="2"/>
      <c r="Z166" s="2"/>
      <c r="AA166" s="2"/>
    </row>
    <row r="167" spans="23:27" ht="12.75">
      <c r="W167" s="2"/>
      <c r="X167" s="2"/>
      <c r="Y167" s="2"/>
      <c r="Z167" s="2"/>
      <c r="AA167" s="2"/>
    </row>
    <row r="168" spans="23:27" ht="12.75">
      <c r="W168" s="2"/>
      <c r="X168" s="2"/>
      <c r="Y168" s="2"/>
      <c r="Z168" s="2"/>
      <c r="AA168" s="2"/>
    </row>
    <row r="169" spans="23:27" ht="12.75">
      <c r="W169" s="2"/>
      <c r="X169" s="2"/>
      <c r="Y169" s="2"/>
      <c r="Z169" s="2"/>
      <c r="AA169" s="2"/>
    </row>
    <row r="170" spans="23:27" ht="12.75">
      <c r="W170" s="2"/>
      <c r="X170" s="2"/>
      <c r="Y170" s="2"/>
      <c r="Z170" s="2"/>
      <c r="AA170" s="2"/>
    </row>
    <row r="171" spans="23:27" ht="12.75">
      <c r="W171" s="2"/>
      <c r="X171" s="2"/>
      <c r="Y171" s="2"/>
      <c r="Z171" s="2"/>
      <c r="AA171" s="2"/>
    </row>
    <row r="172" spans="23:27" ht="12.75">
      <c r="W172" s="2"/>
      <c r="X172" s="2"/>
      <c r="Y172" s="2"/>
      <c r="Z172" s="2"/>
      <c r="AA172" s="2"/>
    </row>
    <row r="173" spans="23:27" ht="12.75">
      <c r="W173" s="2"/>
      <c r="X173" s="2"/>
      <c r="Y173" s="2"/>
      <c r="Z173" s="2"/>
      <c r="AA173" s="2"/>
    </row>
    <row r="174" spans="23:27" ht="12.75">
      <c r="W174" s="2"/>
      <c r="X174" s="2"/>
      <c r="Y174" s="2"/>
      <c r="Z174" s="2"/>
      <c r="AA174" s="2"/>
    </row>
    <row r="175" spans="23:27" ht="12.75">
      <c r="W175" s="2"/>
      <c r="X175" s="2"/>
      <c r="Y175" s="2"/>
      <c r="Z175" s="2"/>
      <c r="AA175" s="2"/>
    </row>
    <row r="176" spans="23:27" ht="12.75">
      <c r="W176" s="2"/>
      <c r="X176" s="2"/>
      <c r="Y176" s="2"/>
      <c r="Z176" s="2"/>
      <c r="AA176" s="2"/>
    </row>
    <row r="177" spans="23:27" ht="12.75">
      <c r="W177" s="2"/>
      <c r="X177" s="2"/>
      <c r="Y177" s="2"/>
      <c r="Z177" s="2"/>
      <c r="AA177" s="2"/>
    </row>
    <row r="178" spans="23:27" ht="12.75">
      <c r="W178" s="2"/>
      <c r="X178" s="2"/>
      <c r="Y178" s="2"/>
      <c r="Z178" s="2"/>
      <c r="AA178" s="2"/>
    </row>
    <row r="179" spans="23:27" ht="12.75">
      <c r="W179" s="2"/>
      <c r="X179" s="2"/>
      <c r="Y179" s="2"/>
      <c r="Z179" s="2"/>
      <c r="AA179" s="2"/>
    </row>
    <row r="180" spans="23:27" ht="12.75">
      <c r="W180" s="2"/>
      <c r="X180" s="2"/>
      <c r="Y180" s="2"/>
      <c r="Z180" s="2"/>
      <c r="AA180" s="2"/>
    </row>
    <row r="181" spans="23:27" ht="12.75">
      <c r="W181" s="2"/>
      <c r="X181" s="2"/>
      <c r="Y181" s="2"/>
      <c r="Z181" s="2"/>
      <c r="AA181" s="2"/>
    </row>
    <row r="182" spans="23:27" ht="12.75">
      <c r="W182" s="2"/>
      <c r="X182" s="2"/>
      <c r="Y182" s="2"/>
      <c r="Z182" s="2"/>
      <c r="AA182" s="2"/>
    </row>
    <row r="183" spans="23:27" ht="12.75">
      <c r="W183" s="2"/>
      <c r="X183" s="2"/>
      <c r="Y183" s="2"/>
      <c r="Z183" s="2"/>
      <c r="AA183" s="2"/>
    </row>
    <row r="184" spans="23:27" ht="12.75">
      <c r="W184" s="2"/>
      <c r="X184" s="2"/>
      <c r="Y184" s="2"/>
      <c r="Z184" s="2"/>
      <c r="AA184" s="2"/>
    </row>
    <row r="185" spans="23:27" ht="12.75">
      <c r="W185" s="2"/>
      <c r="X185" s="2"/>
      <c r="Y185" s="2"/>
      <c r="Z185" s="2"/>
      <c r="AA185" s="2"/>
    </row>
    <row r="186" spans="23:27" ht="12.75">
      <c r="W186" s="2"/>
      <c r="X186" s="2"/>
      <c r="Y186" s="2"/>
      <c r="Z186" s="2"/>
      <c r="AA186" s="2"/>
    </row>
    <row r="187" spans="23:27" ht="12.75">
      <c r="W187" s="2"/>
      <c r="X187" s="2"/>
      <c r="Y187" s="2"/>
      <c r="Z187" s="2"/>
      <c r="AA187" s="2"/>
    </row>
    <row r="188" spans="23:27" ht="12.75">
      <c r="W188" s="2"/>
      <c r="X188" s="2"/>
      <c r="Y188" s="2"/>
      <c r="Z188" s="2"/>
      <c r="AA188" s="2"/>
    </row>
    <row r="189" spans="23:27" ht="12.75">
      <c r="W189" s="2"/>
      <c r="X189" s="2"/>
      <c r="Y189" s="2"/>
      <c r="Z189" s="2"/>
      <c r="AA189" s="2"/>
    </row>
    <row r="190" spans="23:27" ht="12.75">
      <c r="W190" s="2"/>
      <c r="X190" s="2"/>
      <c r="Y190" s="2"/>
      <c r="Z190" s="2"/>
      <c r="AA190" s="2"/>
    </row>
    <row r="191" spans="23:27" ht="12.75">
      <c r="W191" s="2"/>
      <c r="X191" s="2"/>
      <c r="Y191" s="2"/>
      <c r="Z191" s="2"/>
      <c r="AA191" s="2"/>
    </row>
    <row r="192" spans="23:27" ht="12.75">
      <c r="W192" s="2"/>
      <c r="X192" s="2"/>
      <c r="Y192" s="2"/>
      <c r="Z192" s="2"/>
      <c r="AA192" s="2"/>
    </row>
    <row r="193" spans="23:27" ht="12.75">
      <c r="W193" s="2"/>
      <c r="X193" s="2"/>
      <c r="Y193" s="2"/>
      <c r="Z193" s="2"/>
      <c r="AA193" s="2"/>
    </row>
    <row r="194" spans="23:27" ht="12.75">
      <c r="W194" s="2"/>
      <c r="X194" s="2"/>
      <c r="Y194" s="2"/>
      <c r="Z194" s="2"/>
      <c r="AA194" s="2"/>
    </row>
    <row r="195" spans="23:27" ht="12.75">
      <c r="W195" s="2"/>
      <c r="X195" s="2"/>
      <c r="Y195" s="2"/>
      <c r="Z195" s="2"/>
      <c r="AA195" s="2"/>
    </row>
    <row r="196" spans="23:27" ht="12.75">
      <c r="W196" s="2"/>
      <c r="X196" s="2"/>
      <c r="Y196" s="2"/>
      <c r="Z196" s="2"/>
      <c r="AA196" s="2"/>
    </row>
    <row r="197" spans="23:27" ht="12.75">
      <c r="W197" s="2"/>
      <c r="X197" s="2"/>
      <c r="Y197" s="2"/>
      <c r="Z197" s="2"/>
      <c r="AA197" s="2"/>
    </row>
    <row r="198" spans="23:27" ht="12.75">
      <c r="W198" s="2"/>
      <c r="X198" s="2"/>
      <c r="Y198" s="2"/>
      <c r="Z198" s="2"/>
      <c r="AA198" s="2"/>
    </row>
    <row r="199" spans="23:27" ht="12.75">
      <c r="W199" s="2"/>
      <c r="X199" s="2"/>
      <c r="Y199" s="2"/>
      <c r="Z199" s="2"/>
      <c r="AA199" s="2"/>
    </row>
    <row r="200" spans="23:27" ht="12.75">
      <c r="W200" s="2"/>
      <c r="X200" s="2"/>
      <c r="Y200" s="2"/>
      <c r="Z200" s="2"/>
      <c r="AA200" s="2"/>
    </row>
    <row r="201" spans="23:27" ht="12.75">
      <c r="W201" s="2"/>
      <c r="X201" s="2"/>
      <c r="Y201" s="2"/>
      <c r="Z201" s="2"/>
      <c r="AA201" s="2"/>
    </row>
    <row r="202" spans="23:27" ht="12.75">
      <c r="W202" s="2"/>
      <c r="X202" s="2"/>
      <c r="Y202" s="2"/>
      <c r="Z202" s="2"/>
      <c r="AA202" s="2"/>
    </row>
    <row r="203" spans="23:27" ht="12.75">
      <c r="W203" s="2"/>
      <c r="X203" s="2"/>
      <c r="Y203" s="2"/>
      <c r="Z203" s="2"/>
      <c r="AA203" s="2"/>
    </row>
    <row r="204" spans="23:27" ht="12.75">
      <c r="W204" s="2"/>
      <c r="X204" s="2"/>
      <c r="Y204" s="2"/>
      <c r="Z204" s="2"/>
      <c r="AA204" s="2"/>
    </row>
    <row r="205" spans="23:27" ht="12.75">
      <c r="W205" s="2"/>
      <c r="X205" s="2"/>
      <c r="Y205" s="2"/>
      <c r="Z205" s="2"/>
      <c r="AA205" s="2"/>
    </row>
    <row r="206" spans="23:27" ht="12.75">
      <c r="W206" s="2"/>
      <c r="X206" s="2"/>
      <c r="Y206" s="2"/>
      <c r="Z206" s="2"/>
      <c r="AA206" s="2"/>
    </row>
    <row r="207" spans="23:27" ht="12.75">
      <c r="W207" s="2"/>
      <c r="X207" s="2"/>
      <c r="Y207" s="2"/>
      <c r="Z207" s="2"/>
      <c r="AA207" s="2"/>
    </row>
    <row r="208" spans="23:27" ht="12.75">
      <c r="W208" s="2"/>
      <c r="X208" s="2"/>
      <c r="Y208" s="2"/>
      <c r="Z208" s="2"/>
      <c r="AA208" s="2"/>
    </row>
    <row r="209" spans="23:27" ht="12.75">
      <c r="W209" s="2"/>
      <c r="X209" s="2"/>
      <c r="Y209" s="2"/>
      <c r="Z209" s="2"/>
      <c r="AA209" s="2"/>
    </row>
    <row r="210" spans="23:27" ht="12.75">
      <c r="W210" s="2"/>
      <c r="X210" s="2"/>
      <c r="Y210" s="2"/>
      <c r="Z210" s="2"/>
      <c r="AA210" s="2"/>
    </row>
    <row r="211" spans="23:27" ht="12.75">
      <c r="W211" s="2"/>
      <c r="X211" s="2"/>
      <c r="Y211" s="2"/>
      <c r="Z211" s="2"/>
      <c r="AA211" s="2"/>
    </row>
    <row r="212" spans="23:27" ht="12.75">
      <c r="W212" s="2"/>
      <c r="X212" s="2"/>
      <c r="Y212" s="2"/>
      <c r="Z212" s="2"/>
      <c r="AA212" s="2"/>
    </row>
    <row r="213" spans="23:27" ht="12.75">
      <c r="W213" s="2"/>
      <c r="X213" s="2"/>
      <c r="Y213" s="2"/>
      <c r="Z213" s="2"/>
      <c r="AA213" s="2"/>
    </row>
    <row r="214" spans="23:27" ht="12.75">
      <c r="W214" s="2"/>
      <c r="X214" s="2"/>
      <c r="Y214" s="2"/>
      <c r="Z214" s="2"/>
      <c r="AA214" s="2"/>
    </row>
    <row r="215" spans="23:27" ht="12.75">
      <c r="W215" s="2"/>
      <c r="X215" s="2"/>
      <c r="Y215" s="2"/>
      <c r="Z215" s="2"/>
      <c r="AA215" s="2"/>
    </row>
    <row r="216" spans="23:27" ht="12.75">
      <c r="W216" s="2"/>
      <c r="X216" s="2"/>
      <c r="Y216" s="2"/>
      <c r="Z216" s="2"/>
      <c r="AA216" s="2"/>
    </row>
    <row r="217" spans="23:27" ht="12.75">
      <c r="W217" s="2"/>
      <c r="X217" s="2"/>
      <c r="Y217" s="2"/>
      <c r="Z217" s="2"/>
      <c r="AA217" s="2"/>
    </row>
    <row r="218" spans="23:27" ht="12.75">
      <c r="W218" s="2"/>
      <c r="X218" s="2"/>
      <c r="Y218" s="2"/>
      <c r="Z218" s="2"/>
      <c r="AA218" s="2"/>
    </row>
    <row r="219" spans="23:27" ht="12.75">
      <c r="W219" s="2"/>
      <c r="X219" s="2"/>
      <c r="Y219" s="2"/>
      <c r="Z219" s="2"/>
      <c r="AA219" s="2"/>
    </row>
    <row r="220" spans="23:27" ht="12.75">
      <c r="W220" s="2"/>
      <c r="X220" s="2"/>
      <c r="Y220" s="2"/>
      <c r="Z220" s="2"/>
      <c r="AA220" s="2"/>
    </row>
    <row r="221" spans="23:27" ht="12.75">
      <c r="W221" s="2"/>
      <c r="X221" s="2"/>
      <c r="Y221" s="2"/>
      <c r="Z221" s="2"/>
      <c r="AA221" s="2"/>
    </row>
    <row r="222" spans="23:27" ht="12.75">
      <c r="W222" s="2"/>
      <c r="X222" s="2"/>
      <c r="Y222" s="2"/>
      <c r="Z222" s="2"/>
      <c r="AA222" s="2"/>
    </row>
    <row r="223" spans="23:27" ht="12.75">
      <c r="W223" s="2"/>
      <c r="X223" s="2"/>
      <c r="Y223" s="2"/>
      <c r="Z223" s="2"/>
      <c r="AA223" s="2"/>
    </row>
    <row r="224" spans="23:27" ht="12.75">
      <c r="W224" s="2"/>
      <c r="X224" s="2"/>
      <c r="Y224" s="2"/>
      <c r="Z224" s="2"/>
      <c r="AA224" s="2"/>
    </row>
    <row r="225" spans="23:27" ht="12.75">
      <c r="W225" s="2"/>
      <c r="X225" s="2"/>
      <c r="Y225" s="2"/>
      <c r="Z225" s="2"/>
      <c r="AA225" s="2"/>
    </row>
    <row r="226" spans="23:27" ht="12.75">
      <c r="W226" s="2"/>
      <c r="X226" s="2"/>
      <c r="Y226" s="2"/>
      <c r="Z226" s="2"/>
      <c r="AA226" s="2"/>
    </row>
    <row r="227" spans="23:27" ht="12.75">
      <c r="W227" s="2"/>
      <c r="X227" s="2"/>
      <c r="Y227" s="2"/>
      <c r="Z227" s="2"/>
      <c r="AA227" s="2"/>
    </row>
    <row r="228" spans="23:27" ht="12.75">
      <c r="W228" s="2"/>
      <c r="X228" s="2"/>
      <c r="Y228" s="2"/>
      <c r="Z228" s="2"/>
      <c r="AA228" s="2"/>
    </row>
    <row r="229" spans="23:27" ht="12.75">
      <c r="W229" s="2"/>
      <c r="X229" s="2"/>
      <c r="Y229" s="2"/>
      <c r="Z229" s="2"/>
      <c r="AA229" s="2"/>
    </row>
    <row r="230" spans="23:27" ht="12.75">
      <c r="W230" s="2"/>
      <c r="X230" s="2"/>
      <c r="Y230" s="2"/>
      <c r="Z230" s="2"/>
      <c r="AA230" s="2"/>
    </row>
    <row r="231" spans="23:27" ht="12.75">
      <c r="W231" s="2"/>
      <c r="X231" s="2"/>
      <c r="Y231" s="2"/>
      <c r="Z231" s="2"/>
      <c r="AA231" s="2"/>
    </row>
    <row r="232" spans="23:27" ht="12.75">
      <c r="W232" s="2"/>
      <c r="X232" s="2"/>
      <c r="Y232" s="2"/>
      <c r="Z232" s="2"/>
      <c r="AA232" s="2"/>
    </row>
    <row r="233" spans="23:27" ht="12.75">
      <c r="W233" s="2"/>
      <c r="X233" s="2"/>
      <c r="Y233" s="2"/>
      <c r="Z233" s="2"/>
      <c r="AA233" s="2"/>
    </row>
    <row r="234" spans="23:27" ht="12.75">
      <c r="W234" s="2"/>
      <c r="X234" s="2"/>
      <c r="Y234" s="2"/>
      <c r="Z234" s="2"/>
      <c r="AA234" s="2"/>
    </row>
    <row r="235" spans="23:27" ht="12.75">
      <c r="W235" s="2"/>
      <c r="X235" s="2"/>
      <c r="Y235" s="2"/>
      <c r="Z235" s="2"/>
      <c r="AA235" s="2"/>
    </row>
    <row r="236" spans="23:27" ht="12.75">
      <c r="W236" s="2"/>
      <c r="X236" s="2"/>
      <c r="Y236" s="2"/>
      <c r="Z236" s="2"/>
      <c r="AA236" s="2"/>
    </row>
    <row r="237" spans="23:27" ht="12.75">
      <c r="W237" s="2"/>
      <c r="X237" s="2"/>
      <c r="Y237" s="2"/>
      <c r="Z237" s="2"/>
      <c r="AA237" s="2"/>
    </row>
    <row r="238" spans="23:27" ht="12.75">
      <c r="W238" s="2"/>
      <c r="X238" s="2"/>
      <c r="Y238" s="2"/>
      <c r="Z238" s="2"/>
      <c r="AA238" s="2"/>
    </row>
    <row r="239" spans="23:27" ht="12.75">
      <c r="W239" s="2"/>
      <c r="X239" s="2"/>
      <c r="Y239" s="2"/>
      <c r="Z239" s="2"/>
      <c r="AA239" s="2"/>
    </row>
    <row r="240" spans="23:27" ht="12.75">
      <c r="W240" s="2"/>
      <c r="X240" s="2"/>
      <c r="Y240" s="2"/>
      <c r="Z240" s="2"/>
      <c r="AA240" s="2"/>
    </row>
    <row r="241" spans="23:27" ht="12.75">
      <c r="W241" s="2"/>
      <c r="X241" s="2"/>
      <c r="Y241" s="2"/>
      <c r="Z241" s="2"/>
      <c r="AA241" s="2"/>
    </row>
    <row r="242" spans="23:27" ht="12.75">
      <c r="W242" s="2"/>
      <c r="X242" s="2"/>
      <c r="Y242" s="2"/>
      <c r="Z242" s="2"/>
      <c r="AA242" s="2"/>
    </row>
    <row r="243" spans="23:27" ht="12.75">
      <c r="W243" s="2"/>
      <c r="X243" s="2"/>
      <c r="Y243" s="2"/>
      <c r="Z243" s="2"/>
      <c r="AA243" s="2"/>
    </row>
    <row r="244" spans="23:27" ht="12.75">
      <c r="W244" s="2"/>
      <c r="X244" s="2"/>
      <c r="Y244" s="2"/>
      <c r="Z244" s="2"/>
      <c r="AA244" s="2"/>
    </row>
    <row r="245" spans="23:27" ht="12.75">
      <c r="W245" s="2"/>
      <c r="X245" s="2"/>
      <c r="Y245" s="2"/>
      <c r="Z245" s="2"/>
      <c r="AA245" s="2"/>
    </row>
    <row r="246" spans="23:27" ht="12.75">
      <c r="W246" s="2"/>
      <c r="X246" s="2"/>
      <c r="Y246" s="2"/>
      <c r="Z246" s="2"/>
      <c r="AA246" s="2"/>
    </row>
    <row r="247" spans="23:27" ht="12.75">
      <c r="W247" s="2"/>
      <c r="X247" s="2"/>
      <c r="Y247" s="2"/>
      <c r="Z247" s="2"/>
      <c r="AA247" s="2"/>
    </row>
    <row r="248" spans="23:27" ht="12.75">
      <c r="W248" s="2"/>
      <c r="X248" s="2"/>
      <c r="Y248" s="2"/>
      <c r="Z248" s="2"/>
      <c r="AA248" s="2"/>
    </row>
    <row r="249" spans="23:27" ht="12.75">
      <c r="W249" s="2"/>
      <c r="X249" s="2"/>
      <c r="Y249" s="2"/>
      <c r="Z249" s="2"/>
      <c r="AA249" s="2"/>
    </row>
    <row r="250" spans="23:27" ht="12.75">
      <c r="W250" s="2"/>
      <c r="X250" s="2"/>
      <c r="Y250" s="2"/>
      <c r="Z250" s="2"/>
      <c r="AA250" s="2"/>
    </row>
    <row r="251" spans="23:27" ht="12.75">
      <c r="W251" s="2"/>
      <c r="X251" s="2"/>
      <c r="Y251" s="2"/>
      <c r="Z251" s="2"/>
      <c r="AA251" s="2"/>
    </row>
    <row r="252" spans="23:27" ht="12.75">
      <c r="W252" s="2"/>
      <c r="X252" s="2"/>
      <c r="Y252" s="2"/>
      <c r="Z252" s="2"/>
      <c r="AA252" s="2"/>
    </row>
    <row r="253" spans="23:27" ht="12.75">
      <c r="W253" s="2"/>
      <c r="X253" s="2"/>
      <c r="Y253" s="2"/>
      <c r="Z253" s="2"/>
      <c r="AA253" s="2"/>
    </row>
    <row r="254" spans="23:27" ht="12.75">
      <c r="W254" s="2"/>
      <c r="X254" s="2"/>
      <c r="Y254" s="2"/>
      <c r="Z254" s="2"/>
      <c r="AA254" s="2"/>
    </row>
    <row r="255" spans="23:27" ht="12.75">
      <c r="W255" s="2"/>
      <c r="X255" s="2"/>
      <c r="Y255" s="2"/>
      <c r="Z255" s="2"/>
      <c r="AA255" s="2"/>
    </row>
    <row r="256" spans="23:27" ht="12.75">
      <c r="W256" s="2"/>
      <c r="X256" s="2"/>
      <c r="Y256" s="2"/>
      <c r="Z256" s="2"/>
      <c r="AA256" s="2"/>
    </row>
    <row r="257" spans="23:27" ht="12.75">
      <c r="W257" s="2"/>
      <c r="X257" s="2"/>
      <c r="Y257" s="2"/>
      <c r="Z257" s="2"/>
      <c r="AA257" s="2"/>
    </row>
    <row r="258" spans="23:27" ht="12.75">
      <c r="W258" s="2"/>
      <c r="X258" s="2"/>
      <c r="Y258" s="2"/>
      <c r="Z258" s="2"/>
      <c r="AA258" s="2"/>
    </row>
    <row r="259" spans="23:27" ht="12.75">
      <c r="W259" s="2"/>
      <c r="X259" s="2"/>
      <c r="Y259" s="2"/>
      <c r="Z259" s="2"/>
      <c r="AA259" s="2"/>
    </row>
    <row r="260" spans="23:27" ht="12.75">
      <c r="W260" s="2"/>
      <c r="X260" s="2"/>
      <c r="Y260" s="2"/>
      <c r="Z260" s="2"/>
      <c r="AA260" s="2"/>
    </row>
    <row r="261" spans="23:27" ht="12.75">
      <c r="W261" s="2"/>
      <c r="X261" s="2"/>
      <c r="Y261" s="2"/>
      <c r="Z261" s="2"/>
      <c r="AA261" s="2"/>
    </row>
    <row r="262" spans="23:27" ht="12.75">
      <c r="W262" s="2"/>
      <c r="X262" s="2"/>
      <c r="Y262" s="2"/>
      <c r="Z262" s="2"/>
      <c r="AA262" s="2"/>
    </row>
    <row r="263" spans="23:27" ht="12.75">
      <c r="W263" s="2"/>
      <c r="X263" s="2"/>
      <c r="Y263" s="2"/>
      <c r="Z263" s="2"/>
      <c r="AA263" s="2"/>
    </row>
    <row r="264" spans="23:27" ht="12.75">
      <c r="W264" s="2"/>
      <c r="X264" s="2"/>
      <c r="Y264" s="2"/>
      <c r="Z264" s="2"/>
      <c r="AA264" s="2"/>
    </row>
    <row r="265" spans="23:27" ht="12.75">
      <c r="W265" s="2"/>
      <c r="X265" s="2"/>
      <c r="Y265" s="2"/>
      <c r="Z265" s="2"/>
      <c r="AA265" s="2"/>
    </row>
    <row r="266" spans="23:27" ht="12.75">
      <c r="W266" s="2"/>
      <c r="X266" s="2"/>
      <c r="Y266" s="2"/>
      <c r="Z266" s="2"/>
      <c r="AA266" s="2"/>
    </row>
    <row r="267" spans="23:27" ht="12.75">
      <c r="W267" s="2"/>
      <c r="X267" s="2"/>
      <c r="Y267" s="2"/>
      <c r="Z267" s="2"/>
      <c r="AA267" s="2"/>
    </row>
    <row r="268" spans="23:27" ht="12.75">
      <c r="W268" s="2"/>
      <c r="X268" s="2"/>
      <c r="Y268" s="2"/>
      <c r="Z268" s="2"/>
      <c r="AA268" s="2"/>
    </row>
    <row r="269" spans="23:27" ht="12.75">
      <c r="W269" s="2"/>
      <c r="X269" s="2"/>
      <c r="Y269" s="2"/>
      <c r="Z269" s="2"/>
      <c r="AA269" s="2"/>
    </row>
    <row r="270" spans="23:27" ht="12.75">
      <c r="W270" s="2"/>
      <c r="X270" s="2"/>
      <c r="Y270" s="2"/>
      <c r="Z270" s="2"/>
      <c r="AA270" s="2"/>
    </row>
    <row r="271" spans="23:27" ht="12.75">
      <c r="W271" s="2"/>
      <c r="X271" s="2"/>
      <c r="Y271" s="2"/>
      <c r="Z271" s="2"/>
      <c r="AA271" s="2"/>
    </row>
    <row r="272" spans="23:27" ht="12.75">
      <c r="W272" s="2"/>
      <c r="X272" s="2"/>
      <c r="Y272" s="2"/>
      <c r="Z272" s="2"/>
      <c r="AA272" s="2"/>
    </row>
    <row r="273" spans="23:27" ht="12.75">
      <c r="W273" s="2"/>
      <c r="X273" s="2"/>
      <c r="Y273" s="2"/>
      <c r="Z273" s="2"/>
      <c r="AA273" s="2"/>
    </row>
    <row r="274" spans="23:27" ht="12.75">
      <c r="W274" s="2"/>
      <c r="X274" s="2"/>
      <c r="Y274" s="2"/>
      <c r="Z274" s="2"/>
      <c r="AA274" s="2"/>
    </row>
    <row r="275" spans="23:27" ht="12.75">
      <c r="W275" s="2"/>
      <c r="X275" s="2"/>
      <c r="Y275" s="2"/>
      <c r="Z275" s="2"/>
      <c r="AA275" s="2"/>
    </row>
    <row r="276" spans="23:27" ht="12.75">
      <c r="W276" s="2"/>
      <c r="X276" s="2"/>
      <c r="Y276" s="2"/>
      <c r="Z276" s="2"/>
      <c r="AA276" s="2"/>
    </row>
    <row r="277" spans="23:27" ht="12.75">
      <c r="W277" s="2"/>
      <c r="X277" s="2"/>
      <c r="Y277" s="2"/>
      <c r="Z277" s="2"/>
      <c r="AA277" s="2"/>
    </row>
    <row r="278" spans="23:27" ht="12.75">
      <c r="W278" s="2"/>
      <c r="X278" s="2"/>
      <c r="Y278" s="2"/>
      <c r="Z278" s="2"/>
      <c r="AA278" s="2"/>
    </row>
    <row r="279" spans="23:27" ht="12.75">
      <c r="W279" s="2"/>
      <c r="X279" s="2"/>
      <c r="Y279" s="2"/>
      <c r="Z279" s="2"/>
      <c r="AA279" s="2"/>
    </row>
    <row r="280" spans="23:27" ht="12.75">
      <c r="W280" s="2"/>
      <c r="X280" s="2"/>
      <c r="Y280" s="2"/>
      <c r="Z280" s="2"/>
      <c r="AA280" s="2"/>
    </row>
    <row r="281" spans="23:27" ht="12.75">
      <c r="W281" s="2"/>
      <c r="X281" s="2"/>
      <c r="Y281" s="2"/>
      <c r="Z281" s="2"/>
      <c r="AA281" s="2"/>
    </row>
    <row r="282" spans="23:27" ht="12.75">
      <c r="W282" s="2"/>
      <c r="X282" s="2"/>
      <c r="Y282" s="2"/>
      <c r="Z282" s="2"/>
      <c r="AA282" s="2"/>
    </row>
    <row r="283" spans="23:27" ht="12.75">
      <c r="W283" s="2"/>
      <c r="X283" s="2"/>
      <c r="Y283" s="2"/>
      <c r="Z283" s="2"/>
      <c r="AA283" s="2"/>
    </row>
    <row r="284" spans="23:27" ht="12.75">
      <c r="W284" s="2"/>
      <c r="X284" s="2"/>
      <c r="Y284" s="2"/>
      <c r="Z284" s="2"/>
      <c r="AA284" s="2"/>
    </row>
    <row r="285" spans="23:27" ht="12.75">
      <c r="W285" s="2"/>
      <c r="X285" s="2"/>
      <c r="Y285" s="2"/>
      <c r="Z285" s="2"/>
      <c r="AA285" s="2"/>
    </row>
    <row r="286" spans="23:27" ht="12.75">
      <c r="W286" s="2"/>
      <c r="X286" s="2"/>
      <c r="Y286" s="2"/>
      <c r="Z286" s="2"/>
      <c r="AA286" s="2"/>
    </row>
    <row r="287" spans="23:27" ht="12.75">
      <c r="W287" s="2"/>
      <c r="X287" s="2"/>
      <c r="Y287" s="2"/>
      <c r="Z287" s="2"/>
      <c r="AA287" s="2"/>
    </row>
    <row r="288" spans="23:27" ht="12.75">
      <c r="W288" s="2"/>
      <c r="X288" s="2"/>
      <c r="Y288" s="2"/>
      <c r="Z288" s="2"/>
      <c r="AA288" s="2"/>
    </row>
    <row r="289" spans="23:27" ht="12.75">
      <c r="W289" s="2"/>
      <c r="X289" s="2"/>
      <c r="Y289" s="2"/>
      <c r="Z289" s="2"/>
      <c r="AA289" s="2"/>
    </row>
    <row r="290" spans="23:27" ht="12.75">
      <c r="W290" s="2"/>
      <c r="X290" s="2"/>
      <c r="Y290" s="2"/>
      <c r="Z290" s="2"/>
      <c r="AA290" s="2"/>
    </row>
    <row r="291" spans="23:27" ht="12.75">
      <c r="W291" s="2"/>
      <c r="X291" s="2"/>
      <c r="Y291" s="2"/>
      <c r="Z291" s="2"/>
      <c r="AA291" s="2"/>
    </row>
    <row r="292" spans="23:27" ht="12.75">
      <c r="W292" s="2"/>
      <c r="X292" s="2"/>
      <c r="Y292" s="2"/>
      <c r="Z292" s="2"/>
      <c r="AA292" s="2"/>
    </row>
    <row r="293" spans="23:27" ht="12.75">
      <c r="W293" s="2"/>
      <c r="X293" s="2"/>
      <c r="Y293" s="2"/>
      <c r="Z293" s="2"/>
      <c r="AA293" s="2"/>
    </row>
    <row r="294" spans="23:27" ht="12.75">
      <c r="W294" s="2"/>
      <c r="X294" s="2"/>
      <c r="Y294" s="2"/>
      <c r="Z294" s="2"/>
      <c r="AA294" s="2"/>
    </row>
    <row r="295" spans="23:27" ht="12.75">
      <c r="W295" s="2"/>
      <c r="X295" s="2"/>
      <c r="Y295" s="2"/>
      <c r="Z295" s="2"/>
      <c r="AA295" s="2"/>
    </row>
    <row r="296" spans="23:27" ht="12.75">
      <c r="W296" s="2"/>
      <c r="X296" s="2"/>
      <c r="Y296" s="2"/>
      <c r="Z296" s="2"/>
      <c r="AA296" s="2"/>
    </row>
    <row r="297" spans="23:27" ht="12.75">
      <c r="W297" s="2"/>
      <c r="X297" s="2"/>
      <c r="Y297" s="2"/>
      <c r="Z297" s="2"/>
      <c r="AA297" s="2"/>
    </row>
    <row r="298" spans="23:27" ht="12.75">
      <c r="W298" s="2"/>
      <c r="X298" s="2"/>
      <c r="Y298" s="2"/>
      <c r="Z298" s="2"/>
      <c r="AA298" s="2"/>
    </row>
    <row r="299" spans="23:27" ht="12.75">
      <c r="W299" s="2"/>
      <c r="X299" s="2"/>
      <c r="Y299" s="2"/>
      <c r="Z299" s="2"/>
      <c r="AA299" s="2"/>
    </row>
    <row r="300" spans="23:27" ht="12.75">
      <c r="W300" s="2"/>
      <c r="X300" s="2"/>
      <c r="Y300" s="2"/>
      <c r="Z300" s="2"/>
      <c r="AA300" s="2"/>
    </row>
    <row r="301" spans="23:27" ht="12.75">
      <c r="W301" s="2"/>
      <c r="X301" s="2"/>
      <c r="Y301" s="2"/>
      <c r="Z301" s="2"/>
      <c r="AA301" s="2"/>
    </row>
    <row r="302" spans="23:27" ht="12.75">
      <c r="W302" s="2"/>
      <c r="X302" s="2"/>
      <c r="Y302" s="2"/>
      <c r="Z302" s="2"/>
      <c r="AA302" s="2"/>
    </row>
    <row r="303" spans="23:27" ht="12.75">
      <c r="W303" s="2"/>
      <c r="X303" s="2"/>
      <c r="Y303" s="2"/>
      <c r="Z303" s="2"/>
      <c r="AA303" s="2"/>
    </row>
    <row r="304" spans="23:27" ht="12.75">
      <c r="W304" s="2"/>
      <c r="X304" s="2"/>
      <c r="Y304" s="2"/>
      <c r="Z304" s="2"/>
      <c r="AA304" s="2"/>
    </row>
    <row r="305" spans="23:27" ht="12.75">
      <c r="W305" s="2"/>
      <c r="X305" s="2"/>
      <c r="Y305" s="2"/>
      <c r="Z305" s="2"/>
      <c r="AA305" s="2"/>
    </row>
    <row r="306" spans="23:27" ht="12.75">
      <c r="W306" s="2"/>
      <c r="X306" s="2"/>
      <c r="Y306" s="2"/>
      <c r="Z306" s="2"/>
      <c r="AA306" s="2"/>
    </row>
    <row r="307" spans="23:27" ht="12.75">
      <c r="W307" s="2"/>
      <c r="X307" s="2"/>
      <c r="Y307" s="2"/>
      <c r="Z307" s="2"/>
      <c r="AA307" s="2"/>
    </row>
    <row r="308" spans="23:27" ht="12.75">
      <c r="W308" s="2"/>
      <c r="X308" s="2"/>
      <c r="Y308" s="2"/>
      <c r="Z308" s="2"/>
      <c r="AA308" s="2"/>
    </row>
    <row r="309" spans="23:27" ht="12.75">
      <c r="W309" s="2"/>
      <c r="X309" s="2"/>
      <c r="Y309" s="2"/>
      <c r="Z309" s="2"/>
      <c r="AA309" s="2"/>
    </row>
    <row r="310" spans="23:27" ht="12.75">
      <c r="W310" s="2"/>
      <c r="X310" s="2"/>
      <c r="Y310" s="2"/>
      <c r="Z310" s="2"/>
      <c r="AA310" s="2"/>
    </row>
    <row r="311" spans="23:27" ht="12.75">
      <c r="W311" s="2"/>
      <c r="X311" s="2"/>
      <c r="Y311" s="2"/>
      <c r="Z311" s="2"/>
      <c r="AA311" s="2"/>
    </row>
    <row r="312" spans="23:27" ht="12.75">
      <c r="W312" s="2"/>
      <c r="X312" s="2"/>
      <c r="Y312" s="2"/>
      <c r="Z312" s="2"/>
      <c r="AA312" s="2"/>
    </row>
    <row r="313" spans="23:27" ht="12.75">
      <c r="W313" s="2"/>
      <c r="X313" s="2"/>
      <c r="Y313" s="2"/>
      <c r="Z313" s="2"/>
      <c r="AA313" s="2"/>
    </row>
    <row r="314" spans="23:27" ht="12.75">
      <c r="W314" s="2"/>
      <c r="X314" s="2"/>
      <c r="Y314" s="2"/>
      <c r="Z314" s="2"/>
      <c r="AA314" s="2"/>
    </row>
    <row r="315" spans="23:27" ht="12.75">
      <c r="W315" s="2"/>
      <c r="X315" s="2"/>
      <c r="Y315" s="2"/>
      <c r="Z315" s="2"/>
      <c r="AA315" s="2"/>
    </row>
    <row r="316" spans="23:27" ht="12.75">
      <c r="W316" s="2"/>
      <c r="X316" s="2"/>
      <c r="Y316" s="2"/>
      <c r="Z316" s="2"/>
      <c r="AA316" s="2"/>
    </row>
    <row r="317" spans="23:27" ht="12.75">
      <c r="W317" s="2"/>
      <c r="X317" s="2"/>
      <c r="Y317" s="2"/>
      <c r="Z317" s="2"/>
      <c r="AA317" s="2"/>
    </row>
    <row r="318" spans="23:27" ht="12.75">
      <c r="W318" s="2"/>
      <c r="X318" s="2"/>
      <c r="Y318" s="2"/>
      <c r="Z318" s="2"/>
      <c r="AA318" s="2"/>
    </row>
    <row r="319" spans="23:27" ht="12.75">
      <c r="W319" s="2"/>
      <c r="X319" s="2"/>
      <c r="Y319" s="2"/>
      <c r="Z319" s="2"/>
      <c r="AA319" s="2"/>
    </row>
    <row r="320" spans="23:27" ht="12.75">
      <c r="W320" s="2"/>
      <c r="X320" s="2"/>
      <c r="Y320" s="2"/>
      <c r="Z320" s="2"/>
      <c r="AA320" s="2"/>
    </row>
    <row r="321" spans="23:27" ht="12.75">
      <c r="W321" s="2"/>
      <c r="X321" s="2"/>
      <c r="Y321" s="2"/>
      <c r="Z321" s="2"/>
      <c r="AA321" s="2"/>
    </row>
    <row r="322" spans="23:27" ht="12.75">
      <c r="W322" s="2"/>
      <c r="X322" s="2"/>
      <c r="Y322" s="2"/>
      <c r="Z322" s="2"/>
      <c r="AA322" s="2"/>
    </row>
    <row r="323" spans="23:27" ht="12.75">
      <c r="W323" s="2"/>
      <c r="X323" s="2"/>
      <c r="Y323" s="2"/>
      <c r="Z323" s="2"/>
      <c r="AA323" s="2"/>
    </row>
    <row r="324" spans="23:27" ht="12.75">
      <c r="W324" s="2"/>
      <c r="X324" s="2"/>
      <c r="Y324" s="2"/>
      <c r="Z324" s="2"/>
      <c r="AA324" s="2"/>
    </row>
    <row r="325" spans="23:27" ht="12.75">
      <c r="W325" s="2"/>
      <c r="X325" s="2"/>
      <c r="Y325" s="2"/>
      <c r="Z325" s="2"/>
      <c r="AA325" s="2"/>
    </row>
    <row r="326" spans="23:27" ht="12.75">
      <c r="W326" s="2"/>
      <c r="X326" s="2"/>
      <c r="Y326" s="2"/>
      <c r="Z326" s="2"/>
      <c r="AA326" s="2"/>
    </row>
    <row r="327" spans="23:27" ht="12.75">
      <c r="W327" s="2"/>
      <c r="X327" s="2"/>
      <c r="Y327" s="2"/>
      <c r="Z327" s="2"/>
      <c r="AA327" s="2"/>
    </row>
    <row r="328" spans="23:27" ht="12.75">
      <c r="W328" s="2"/>
      <c r="X328" s="2"/>
      <c r="Y328" s="2"/>
      <c r="Z328" s="2"/>
      <c r="AA328" s="2"/>
    </row>
    <row r="329" spans="23:27" ht="12.75">
      <c r="W329" s="2"/>
      <c r="X329" s="2"/>
      <c r="Y329" s="2"/>
      <c r="Z329" s="2"/>
      <c r="AA329" s="2"/>
    </row>
    <row r="330" spans="23:27" ht="12.75">
      <c r="W330" s="2"/>
      <c r="X330" s="2"/>
      <c r="Y330" s="2"/>
      <c r="Z330" s="2"/>
      <c r="AA330" s="2"/>
    </row>
    <row r="331" spans="23:27" ht="12.75">
      <c r="W331" s="2"/>
      <c r="X331" s="2"/>
      <c r="Y331" s="2"/>
      <c r="Z331" s="2"/>
      <c r="AA331" s="2"/>
    </row>
    <row r="332" spans="23:27" ht="12.75">
      <c r="W332" s="2"/>
      <c r="X332" s="2"/>
      <c r="Y332" s="2"/>
      <c r="Z332" s="2"/>
      <c r="AA332" s="2"/>
    </row>
    <row r="333" spans="23:27" ht="12.75">
      <c r="W333" s="2"/>
      <c r="X333" s="2"/>
      <c r="Y333" s="2"/>
      <c r="Z333" s="2"/>
      <c r="AA333" s="2"/>
    </row>
    <row r="334" spans="23:27" ht="12.75">
      <c r="W334" s="2"/>
      <c r="X334" s="2"/>
      <c r="Y334" s="2"/>
      <c r="Z334" s="2"/>
      <c r="AA334" s="2"/>
    </row>
    <row r="335" spans="23:27" ht="12.75">
      <c r="W335" s="2"/>
      <c r="X335" s="2"/>
      <c r="Y335" s="2"/>
      <c r="Z335" s="2"/>
      <c r="AA335" s="2"/>
    </row>
    <row r="336" spans="23:27" ht="12.75">
      <c r="W336" s="2"/>
      <c r="X336" s="2"/>
      <c r="Y336" s="2"/>
      <c r="Z336" s="2"/>
      <c r="AA336" s="2"/>
    </row>
    <row r="337" spans="23:27" ht="12.75">
      <c r="W337" s="2"/>
      <c r="X337" s="2"/>
      <c r="Y337" s="2"/>
      <c r="Z337" s="2"/>
      <c r="AA337" s="2"/>
    </row>
    <row r="338" spans="23:27" ht="12.75">
      <c r="W338" s="2"/>
      <c r="X338" s="2"/>
      <c r="Y338" s="2"/>
      <c r="Z338" s="2"/>
      <c r="AA338" s="2"/>
    </row>
    <row r="339" spans="23:27" ht="12.75">
      <c r="W339" s="2"/>
      <c r="X339" s="2"/>
      <c r="Y339" s="2"/>
      <c r="Z339" s="2"/>
      <c r="AA339" s="2"/>
    </row>
    <row r="340" spans="23:27" ht="12.75">
      <c r="W340" s="2"/>
      <c r="X340" s="2"/>
      <c r="Y340" s="2"/>
      <c r="Z340" s="2"/>
      <c r="AA340" s="2"/>
    </row>
    <row r="341" spans="23:27" ht="12.75">
      <c r="W341" s="2"/>
      <c r="X341" s="2"/>
      <c r="Y341" s="2"/>
      <c r="Z341" s="2"/>
      <c r="AA341" s="2"/>
    </row>
    <row r="342" spans="23:27" ht="12.75">
      <c r="W342" s="2"/>
      <c r="X342" s="2"/>
      <c r="Y342" s="2"/>
      <c r="Z342" s="2"/>
      <c r="AA342" s="2"/>
    </row>
    <row r="343" spans="23:27" ht="12.75">
      <c r="W343" s="2"/>
      <c r="X343" s="2"/>
      <c r="Y343" s="2"/>
      <c r="Z343" s="2"/>
      <c r="AA343" s="2"/>
    </row>
    <row r="344" spans="23:27" ht="12.75">
      <c r="W344" s="2"/>
      <c r="X344" s="2"/>
      <c r="Y344" s="2"/>
      <c r="Z344" s="2"/>
      <c r="AA344" s="2"/>
    </row>
    <row r="345" spans="23:27" ht="12.75">
      <c r="W345" s="2"/>
      <c r="X345" s="2"/>
      <c r="Y345" s="2"/>
      <c r="Z345" s="2"/>
      <c r="AA345" s="2"/>
    </row>
    <row r="346" spans="23:27" ht="12.75">
      <c r="W346" s="2"/>
      <c r="X346" s="2"/>
      <c r="Y346" s="2"/>
      <c r="Z346" s="2"/>
      <c r="AA346" s="2"/>
    </row>
    <row r="347" spans="23:27" ht="12.75">
      <c r="W347" s="2"/>
      <c r="X347" s="2"/>
      <c r="Y347" s="2"/>
      <c r="Z347" s="2"/>
      <c r="AA347" s="2"/>
    </row>
    <row r="348" spans="23:27" ht="12.75">
      <c r="W348" s="2"/>
      <c r="X348" s="2"/>
      <c r="Y348" s="2"/>
      <c r="Z348" s="2"/>
      <c r="AA348" s="2"/>
    </row>
    <row r="349" spans="23:27" ht="12.75">
      <c r="W349" s="2"/>
      <c r="X349" s="2"/>
      <c r="Y349" s="2"/>
      <c r="Z349" s="2"/>
      <c r="AA349" s="2"/>
    </row>
    <row r="350" spans="23:27" ht="12.75">
      <c r="W350" s="2"/>
      <c r="X350" s="2"/>
      <c r="Y350" s="2"/>
      <c r="Z350" s="2"/>
      <c r="AA350" s="2"/>
    </row>
    <row r="351" spans="23:27" ht="12.75">
      <c r="W351" s="2"/>
      <c r="X351" s="2"/>
      <c r="Y351" s="2"/>
      <c r="Z351" s="2"/>
      <c r="AA351" s="2"/>
    </row>
    <row r="352" spans="23:27" ht="12.75">
      <c r="W352" s="2"/>
      <c r="X352" s="2"/>
      <c r="Y352" s="2"/>
      <c r="Z352" s="2"/>
      <c r="AA352" s="2"/>
    </row>
    <row r="353" spans="23:27" ht="12.75">
      <c r="W353" s="2"/>
      <c r="X353" s="2"/>
      <c r="Y353" s="2"/>
      <c r="Z353" s="2"/>
      <c r="AA353" s="2"/>
    </row>
    <row r="354" spans="23:27" ht="12.75">
      <c r="W354" s="2"/>
      <c r="X354" s="2"/>
      <c r="Y354" s="2"/>
      <c r="Z354" s="2"/>
      <c r="AA354" s="2"/>
    </row>
    <row r="355" spans="23:27" ht="12.75">
      <c r="W355" s="2"/>
      <c r="X355" s="2"/>
      <c r="Y355" s="2"/>
      <c r="Z355" s="2"/>
      <c r="AA355" s="2"/>
    </row>
    <row r="356" spans="23:27" ht="12.75">
      <c r="W356" s="2"/>
      <c r="X356" s="2"/>
      <c r="Y356" s="2"/>
      <c r="Z356" s="2"/>
      <c r="AA356" s="2"/>
    </row>
    <row r="357" spans="23:27" ht="12.75">
      <c r="W357" s="2"/>
      <c r="X357" s="2"/>
      <c r="Y357" s="2"/>
      <c r="Z357" s="2"/>
      <c r="AA357" s="2"/>
    </row>
    <row r="358" spans="23:27" ht="12.75">
      <c r="W358" s="2"/>
      <c r="X358" s="2"/>
      <c r="Y358" s="2"/>
      <c r="Z358" s="2"/>
      <c r="AA358" s="2"/>
    </row>
    <row r="359" spans="23:27" ht="12.75">
      <c r="W359" s="2"/>
      <c r="X359" s="2"/>
      <c r="Y359" s="2"/>
      <c r="Z359" s="2"/>
      <c r="AA359" s="2"/>
    </row>
    <row r="360" spans="23:27" ht="12.75">
      <c r="W360" s="2"/>
      <c r="X360" s="2"/>
      <c r="Y360" s="2"/>
      <c r="Z360" s="2"/>
      <c r="AA360" s="2"/>
    </row>
    <row r="361" spans="23:27" ht="12.75">
      <c r="W361" s="2"/>
      <c r="X361" s="2"/>
      <c r="Y361" s="2"/>
      <c r="Z361" s="2"/>
      <c r="AA361" s="2"/>
    </row>
    <row r="362" spans="23:27" ht="12.75">
      <c r="W362" s="2"/>
      <c r="X362" s="2"/>
      <c r="Y362" s="2"/>
      <c r="Z362" s="2"/>
      <c r="AA362" s="2"/>
    </row>
    <row r="363" spans="23:27" ht="12.75">
      <c r="W363" s="2"/>
      <c r="X363" s="2"/>
      <c r="Y363" s="2"/>
      <c r="Z363" s="2"/>
      <c r="AA363" s="2"/>
    </row>
    <row r="364" spans="23:27" ht="12.75">
      <c r="W364" s="2"/>
      <c r="X364" s="2"/>
      <c r="Y364" s="2"/>
      <c r="Z364" s="2"/>
      <c r="AA364" s="2"/>
    </row>
    <row r="365" spans="23:27" ht="12.75">
      <c r="W365" s="2"/>
      <c r="X365" s="2"/>
      <c r="Y365" s="2"/>
      <c r="Z365" s="2"/>
      <c r="AA365" s="2"/>
    </row>
    <row r="366" spans="23:27" ht="12.75">
      <c r="W366" s="2"/>
      <c r="X366" s="2"/>
      <c r="Y366" s="2"/>
      <c r="Z366" s="2"/>
      <c r="AA366" s="2"/>
    </row>
    <row r="367" spans="23:27" ht="12.75">
      <c r="W367" s="2"/>
      <c r="X367" s="2"/>
      <c r="Y367" s="2"/>
      <c r="Z367" s="2"/>
      <c r="AA367" s="2"/>
    </row>
    <row r="368" spans="23:27" ht="12.75">
      <c r="W368" s="2"/>
      <c r="X368" s="2"/>
      <c r="Y368" s="2"/>
      <c r="Z368" s="2"/>
      <c r="AA368" s="2"/>
    </row>
    <row r="369" spans="23:27" ht="12.75">
      <c r="W369" s="2"/>
      <c r="X369" s="2"/>
      <c r="Y369" s="2"/>
      <c r="Z369" s="2"/>
      <c r="AA369" s="2"/>
    </row>
    <row r="370" spans="23:27" ht="12.75">
      <c r="W370" s="2"/>
      <c r="X370" s="2"/>
      <c r="Y370" s="2"/>
      <c r="Z370" s="2"/>
      <c r="AA370" s="2"/>
    </row>
    <row r="371" spans="23:27" ht="12.75">
      <c r="W371" s="2"/>
      <c r="X371" s="2"/>
      <c r="Y371" s="2"/>
      <c r="Z371" s="2"/>
      <c r="AA371" s="2"/>
    </row>
    <row r="372" spans="23:27" ht="12.75">
      <c r="W372" s="2"/>
      <c r="X372" s="2"/>
      <c r="Y372" s="2"/>
      <c r="Z372" s="2"/>
      <c r="AA372" s="2"/>
    </row>
    <row r="373" spans="23:27" ht="12.75">
      <c r="W373" s="2"/>
      <c r="X373" s="2"/>
      <c r="Y373" s="2"/>
      <c r="Z373" s="2"/>
      <c r="AA373" s="2"/>
    </row>
    <row r="374" spans="23:27" ht="12.75">
      <c r="W374" s="2"/>
      <c r="X374" s="2"/>
      <c r="Y374" s="2"/>
      <c r="Z374" s="2"/>
      <c r="AA374" s="2"/>
    </row>
    <row r="375" spans="23:27" ht="12.75">
      <c r="W375" s="2"/>
      <c r="X375" s="2"/>
      <c r="Y375" s="2"/>
      <c r="Z375" s="2"/>
      <c r="AA375" s="2"/>
    </row>
    <row r="376" spans="23:27" ht="12.75">
      <c r="W376" s="2"/>
      <c r="X376" s="2"/>
      <c r="Y376" s="2"/>
      <c r="Z376" s="2"/>
      <c r="AA376" s="2"/>
    </row>
    <row r="377" spans="23:27" ht="12.75">
      <c r="W377" s="2"/>
      <c r="X377" s="2"/>
      <c r="Y377" s="2"/>
      <c r="Z377" s="2"/>
      <c r="AA377" s="2"/>
    </row>
    <row r="378" spans="23:27" ht="12.75">
      <c r="W378" s="2"/>
      <c r="X378" s="2"/>
      <c r="Y378" s="2"/>
      <c r="Z378" s="2"/>
      <c r="AA378" s="2"/>
    </row>
    <row r="379" spans="23:27" ht="12.75">
      <c r="W379" s="2"/>
      <c r="X379" s="2"/>
      <c r="Y379" s="2"/>
      <c r="Z379" s="2"/>
      <c r="AA379" s="2"/>
    </row>
    <row r="380" spans="23:27" ht="12.75">
      <c r="W380" s="2"/>
      <c r="X380" s="2"/>
      <c r="Y380" s="2"/>
      <c r="Z380" s="2"/>
      <c r="AA380" s="2"/>
    </row>
    <row r="381" spans="23:27" ht="12.75">
      <c r="W381" s="2"/>
      <c r="X381" s="2"/>
      <c r="Y381" s="2"/>
      <c r="Z381" s="2"/>
      <c r="AA381" s="2"/>
    </row>
    <row r="382" spans="23:27" ht="12.75">
      <c r="W382" s="2"/>
      <c r="X382" s="2"/>
      <c r="Y382" s="2"/>
      <c r="Z382" s="2"/>
      <c r="AA382" s="2"/>
    </row>
    <row r="383" spans="23:27" ht="12.75">
      <c r="W383" s="2"/>
      <c r="X383" s="2"/>
      <c r="Y383" s="2"/>
      <c r="Z383" s="2"/>
      <c r="AA383" s="2"/>
    </row>
    <row r="384" spans="23:27" ht="12.75">
      <c r="W384" s="2"/>
      <c r="X384" s="2"/>
      <c r="Y384" s="2"/>
      <c r="Z384" s="2"/>
      <c r="AA384" s="2"/>
    </row>
    <row r="385" spans="23:27" ht="12.75">
      <c r="W385" s="2"/>
      <c r="X385" s="2"/>
      <c r="Y385" s="2"/>
      <c r="Z385" s="2"/>
      <c r="AA385" s="2"/>
    </row>
    <row r="386" spans="23:27" ht="12.75">
      <c r="W386" s="2"/>
      <c r="X386" s="2"/>
      <c r="Y386" s="2"/>
      <c r="Z386" s="2"/>
      <c r="AA386" s="2"/>
    </row>
    <row r="387" spans="23:27" ht="12.75">
      <c r="W387" s="2"/>
      <c r="X387" s="2"/>
      <c r="Y387" s="2"/>
      <c r="Z387" s="2"/>
      <c r="AA387" s="2"/>
    </row>
    <row r="388" spans="23:27" ht="12.75">
      <c r="W388" s="2"/>
      <c r="X388" s="2"/>
      <c r="Y388" s="2"/>
      <c r="Z388" s="2"/>
      <c r="AA388" s="2"/>
    </row>
    <row r="389" spans="23:27" ht="12.75">
      <c r="W389" s="2"/>
      <c r="X389" s="2"/>
      <c r="Y389" s="2"/>
      <c r="Z389" s="2"/>
      <c r="AA389" s="2"/>
    </row>
    <row r="390" spans="23:27" ht="12.75">
      <c r="W390" s="2"/>
      <c r="X390" s="2"/>
      <c r="Y390" s="2"/>
      <c r="Z390" s="2"/>
      <c r="AA390" s="2"/>
    </row>
    <row r="391" spans="23:27" ht="12.75">
      <c r="W391" s="2"/>
      <c r="X391" s="2"/>
      <c r="Y391" s="2"/>
      <c r="Z391" s="2"/>
      <c r="AA391" s="2"/>
    </row>
    <row r="392" spans="23:27" ht="12.75">
      <c r="W392" s="2"/>
      <c r="X392" s="2"/>
      <c r="Y392" s="2"/>
      <c r="Z392" s="2"/>
      <c r="AA392" s="2"/>
    </row>
    <row r="393" spans="23:27" ht="12.75">
      <c r="W393" s="2"/>
      <c r="X393" s="2"/>
      <c r="Y393" s="2"/>
      <c r="Z393" s="2"/>
      <c r="AA393" s="2"/>
    </row>
    <row r="394" spans="23:27" ht="12.75">
      <c r="W394" s="2"/>
      <c r="X394" s="2"/>
      <c r="Y394" s="2"/>
      <c r="Z394" s="2"/>
      <c r="AA394" s="2"/>
    </row>
    <row r="395" spans="23:27" ht="12.75">
      <c r="W395" s="2"/>
      <c r="X395" s="2"/>
      <c r="Y395" s="2"/>
      <c r="Z395" s="2"/>
      <c r="AA395" s="2"/>
    </row>
    <row r="396" spans="23:27" ht="12.75">
      <c r="W396" s="2"/>
      <c r="X396" s="2"/>
      <c r="Y396" s="2"/>
      <c r="Z396" s="2"/>
      <c r="AA396" s="2"/>
    </row>
    <row r="397" spans="23:27" ht="12.75">
      <c r="W397" s="2"/>
      <c r="X397" s="2"/>
      <c r="Y397" s="2"/>
      <c r="Z397" s="2"/>
      <c r="AA397" s="2"/>
    </row>
    <row r="398" spans="23:27" ht="12.75">
      <c r="W398" s="2"/>
      <c r="X398" s="2"/>
      <c r="Y398" s="2"/>
      <c r="Z398" s="2"/>
      <c r="AA398" s="2"/>
    </row>
    <row r="399" spans="23:27" ht="12.75">
      <c r="W399" s="2"/>
      <c r="X399" s="2"/>
      <c r="Y399" s="2"/>
      <c r="Z399" s="2"/>
      <c r="AA399" s="2"/>
    </row>
    <row r="400" spans="23:27" ht="12.75">
      <c r="W400" s="2"/>
      <c r="X400" s="2"/>
      <c r="Y400" s="2"/>
      <c r="Z400" s="2"/>
      <c r="AA400" s="2"/>
    </row>
    <row r="401" spans="23:27" ht="12.75">
      <c r="W401" s="2"/>
      <c r="X401" s="2"/>
      <c r="Y401" s="2"/>
      <c r="Z401" s="2"/>
      <c r="AA401" s="2"/>
    </row>
    <row r="402" spans="23:27" ht="12.75">
      <c r="W402" s="2"/>
      <c r="X402" s="2"/>
      <c r="Y402" s="2"/>
      <c r="Z402" s="2"/>
      <c r="AA402" s="2"/>
    </row>
    <row r="403" spans="23:27" ht="12.75">
      <c r="W403" s="2"/>
      <c r="X403" s="2"/>
      <c r="Y403" s="2"/>
      <c r="Z403" s="2"/>
      <c r="AA403" s="2"/>
    </row>
    <row r="404" spans="23:27" ht="12.75">
      <c r="W404" s="2"/>
      <c r="X404" s="2"/>
      <c r="Y404" s="2"/>
      <c r="Z404" s="2"/>
      <c r="AA404" s="2"/>
    </row>
    <row r="405" spans="23:27" ht="12.75">
      <c r="W405" s="2"/>
      <c r="X405" s="2"/>
      <c r="Y405" s="2"/>
      <c r="Z405" s="2"/>
      <c r="AA405" s="2"/>
    </row>
    <row r="406" spans="23:27" ht="12.75">
      <c r="W406" s="2"/>
      <c r="X406" s="2"/>
      <c r="Y406" s="2"/>
      <c r="Z406" s="2"/>
      <c r="AA406" s="2"/>
    </row>
    <row r="407" spans="23:27" ht="12.75">
      <c r="W407" s="2"/>
      <c r="X407" s="2"/>
      <c r="Y407" s="2"/>
      <c r="Z407" s="2"/>
      <c r="AA407" s="2"/>
    </row>
    <row r="408" spans="23:27" ht="12.75">
      <c r="W408" s="2"/>
      <c r="X408" s="2"/>
      <c r="Y408" s="2"/>
      <c r="Z408" s="2"/>
      <c r="AA408" s="2"/>
    </row>
    <row r="409" spans="23:27" ht="12.75">
      <c r="W409" s="2"/>
      <c r="X409" s="2"/>
      <c r="Y409" s="2"/>
      <c r="Z409" s="2"/>
      <c r="AA409" s="2"/>
    </row>
    <row r="410" spans="23:27" ht="12.75">
      <c r="W410" s="2"/>
      <c r="X410" s="2"/>
      <c r="Y410" s="2"/>
      <c r="Z410" s="2"/>
      <c r="AA410" s="2"/>
    </row>
    <row r="411" spans="23:27" ht="12.75">
      <c r="W411" s="2"/>
      <c r="X411" s="2"/>
      <c r="Y411" s="2"/>
      <c r="Z411" s="2"/>
      <c r="AA411" s="2"/>
    </row>
    <row r="412" spans="23:27" ht="12.75">
      <c r="W412" s="2"/>
      <c r="X412" s="2"/>
      <c r="Y412" s="2"/>
      <c r="Z412" s="2"/>
      <c r="AA412" s="2"/>
    </row>
    <row r="413" spans="23:27" ht="12.75">
      <c r="W413" s="2"/>
      <c r="X413" s="2"/>
      <c r="Y413" s="2"/>
      <c r="Z413" s="2"/>
      <c r="AA413" s="2"/>
    </row>
    <row r="414" spans="23:27" ht="12.75">
      <c r="W414" s="2"/>
      <c r="X414" s="2"/>
      <c r="Y414" s="2"/>
      <c r="Z414" s="2"/>
      <c r="AA414" s="2"/>
    </row>
    <row r="415" spans="23:27" ht="12.75">
      <c r="W415" s="2"/>
      <c r="X415" s="2"/>
      <c r="Y415" s="2"/>
      <c r="Z415" s="2"/>
      <c r="AA415" s="2"/>
    </row>
    <row r="416" spans="23:27" ht="12.75">
      <c r="W416" s="2"/>
      <c r="X416" s="2"/>
      <c r="Y416" s="2"/>
      <c r="Z416" s="2"/>
      <c r="AA416" s="2"/>
    </row>
    <row r="417" spans="23:27" ht="12.75">
      <c r="W417" s="2"/>
      <c r="X417" s="2"/>
      <c r="Y417" s="2"/>
      <c r="Z417" s="2"/>
      <c r="AA417" s="2"/>
    </row>
    <row r="418" spans="23:27" ht="12.75">
      <c r="W418" s="2"/>
      <c r="X418" s="2"/>
      <c r="Y418" s="2"/>
      <c r="Z418" s="2"/>
      <c r="AA418" s="2"/>
    </row>
    <row r="419" spans="23:27" ht="12.75">
      <c r="W419" s="2"/>
      <c r="X419" s="2"/>
      <c r="Y419" s="2"/>
      <c r="Z419" s="2"/>
      <c r="AA419" s="2"/>
    </row>
    <row r="420" spans="23:27" ht="12.75">
      <c r="W420" s="2"/>
      <c r="X420" s="2"/>
      <c r="Y420" s="2"/>
      <c r="Z420" s="2"/>
      <c r="AA420" s="2"/>
    </row>
    <row r="421" spans="23:27" ht="12.75">
      <c r="W421" s="2"/>
      <c r="X421" s="2"/>
      <c r="Y421" s="2"/>
      <c r="Z421" s="2"/>
      <c r="AA421" s="2"/>
    </row>
    <row r="422" spans="23:27" ht="12.75">
      <c r="W422" s="2"/>
      <c r="X422" s="2"/>
      <c r="Y422" s="2"/>
      <c r="Z422" s="2"/>
      <c r="AA422" s="2"/>
    </row>
    <row r="423" spans="23:27" ht="12.75">
      <c r="W423" s="2"/>
      <c r="X423" s="2"/>
      <c r="Y423" s="2"/>
      <c r="Z423" s="2"/>
      <c r="AA423" s="2"/>
    </row>
    <row r="424" spans="23:27" ht="12.75">
      <c r="W424" s="2"/>
      <c r="X424" s="2"/>
      <c r="Y424" s="2"/>
      <c r="Z424" s="2"/>
      <c r="AA424" s="2"/>
    </row>
    <row r="425" spans="23:27" ht="12.75">
      <c r="W425" s="2"/>
      <c r="X425" s="2"/>
      <c r="Y425" s="2"/>
      <c r="Z425" s="2"/>
      <c r="AA425" s="2"/>
    </row>
    <row r="426" spans="23:27" ht="12.75">
      <c r="W426" s="2"/>
      <c r="X426" s="2"/>
      <c r="Y426" s="2"/>
      <c r="Z426" s="2"/>
      <c r="AA426" s="2"/>
    </row>
    <row r="427" spans="23:27" ht="12.75">
      <c r="W427" s="2"/>
      <c r="X427" s="2"/>
      <c r="Y427" s="2"/>
      <c r="Z427" s="2"/>
      <c r="AA427" s="2"/>
    </row>
    <row r="428" spans="23:27" ht="12.75">
      <c r="W428" s="2"/>
      <c r="X428" s="2"/>
      <c r="Y428" s="2"/>
      <c r="Z428" s="2"/>
      <c r="AA428" s="2"/>
    </row>
    <row r="429" spans="23:27" ht="12.75">
      <c r="W429" s="2"/>
      <c r="X429" s="2"/>
      <c r="Y429" s="2"/>
      <c r="Z429" s="2"/>
      <c r="AA429" s="2"/>
    </row>
    <row r="430" spans="23:27" ht="12.75">
      <c r="W430" s="2"/>
      <c r="X430" s="2"/>
      <c r="Y430" s="2"/>
      <c r="Z430" s="2"/>
      <c r="AA430" s="2"/>
    </row>
    <row r="431" spans="23:27" ht="12.75">
      <c r="W431" s="2"/>
      <c r="X431" s="2"/>
      <c r="Y431" s="2"/>
      <c r="Z431" s="2"/>
      <c r="AA431" s="2"/>
    </row>
    <row r="432" spans="23:27" ht="12.75">
      <c r="W432" s="2"/>
      <c r="X432" s="2"/>
      <c r="Y432" s="2"/>
      <c r="Z432" s="2"/>
      <c r="AA432" s="2"/>
    </row>
    <row r="433" spans="23:27" ht="12.75">
      <c r="W433" s="2"/>
      <c r="X433" s="2"/>
      <c r="Y433" s="2"/>
      <c r="Z433" s="2"/>
      <c r="AA433" s="2"/>
    </row>
    <row r="434" spans="23:27" ht="12.75">
      <c r="W434" s="2"/>
      <c r="X434" s="2"/>
      <c r="Y434" s="2"/>
      <c r="Z434" s="2"/>
      <c r="AA434" s="2"/>
    </row>
    <row r="435" spans="23:27" ht="12.75">
      <c r="W435" s="2"/>
      <c r="X435" s="2"/>
      <c r="Y435" s="2"/>
      <c r="Z435" s="2"/>
      <c r="AA435" s="2"/>
    </row>
    <row r="436" spans="23:27" ht="12.75">
      <c r="W436" s="2"/>
      <c r="X436" s="2"/>
      <c r="Y436" s="2"/>
      <c r="Z436" s="2"/>
      <c r="AA436" s="2"/>
    </row>
    <row r="437" spans="23:27" ht="12.75">
      <c r="W437" s="2"/>
      <c r="X437" s="2"/>
      <c r="Y437" s="2"/>
      <c r="Z437" s="2"/>
      <c r="AA437" s="2"/>
    </row>
    <row r="438" spans="23:27" ht="12.75">
      <c r="W438" s="2"/>
      <c r="X438" s="2"/>
      <c r="Y438" s="2"/>
      <c r="Z438" s="2"/>
      <c r="AA438" s="2"/>
    </row>
    <row r="439" spans="23:27" ht="12.75">
      <c r="W439" s="2"/>
      <c r="X439" s="2"/>
      <c r="Y439" s="2"/>
      <c r="Z439" s="2"/>
      <c r="AA439" s="2"/>
    </row>
    <row r="440" spans="23:27" ht="12.75">
      <c r="W440" s="2"/>
      <c r="X440" s="2"/>
      <c r="Y440" s="2"/>
      <c r="Z440" s="2"/>
      <c r="AA440" s="2"/>
    </row>
    <row r="441" spans="23:27" ht="12.75">
      <c r="W441" s="2"/>
      <c r="X441" s="2"/>
      <c r="Y441" s="2"/>
      <c r="Z441" s="2"/>
      <c r="AA441" s="2"/>
    </row>
    <row r="442" spans="23:27" ht="12.75">
      <c r="W442" s="2"/>
      <c r="X442" s="2"/>
      <c r="Y442" s="2"/>
      <c r="Z442" s="2"/>
      <c r="AA442" s="2"/>
    </row>
    <row r="443" spans="23:27" ht="12.75">
      <c r="W443" s="2"/>
      <c r="X443" s="2"/>
      <c r="Y443" s="2"/>
      <c r="Z443" s="2"/>
      <c r="AA443" s="2"/>
    </row>
    <row r="444" spans="23:27" ht="12.75">
      <c r="W444" s="2"/>
      <c r="X444" s="2"/>
      <c r="Y444" s="2"/>
      <c r="Z444" s="2"/>
      <c r="AA444" s="2"/>
    </row>
    <row r="445" spans="23:27" ht="12.75">
      <c r="W445" s="2"/>
      <c r="X445" s="2"/>
      <c r="Y445" s="2"/>
      <c r="Z445" s="2"/>
      <c r="AA445" s="2"/>
    </row>
    <row r="446" spans="23:27" ht="12.75">
      <c r="W446" s="2"/>
      <c r="X446" s="2"/>
      <c r="Y446" s="2"/>
      <c r="Z446" s="2"/>
      <c r="AA446" s="2"/>
    </row>
    <row r="447" spans="23:27" ht="12.75">
      <c r="W447" s="2"/>
      <c r="X447" s="2"/>
      <c r="Y447" s="2"/>
      <c r="Z447" s="2"/>
      <c r="AA447" s="2"/>
    </row>
    <row r="448" spans="23:27" ht="12.75">
      <c r="W448" s="2"/>
      <c r="X448" s="2"/>
      <c r="Y448" s="2"/>
      <c r="Z448" s="2"/>
      <c r="AA448" s="2"/>
    </row>
    <row r="449" spans="23:27" ht="12.75">
      <c r="W449" s="2"/>
      <c r="X449" s="2"/>
      <c r="Y449" s="2"/>
      <c r="Z449" s="2"/>
      <c r="AA449" s="2"/>
    </row>
    <row r="450" spans="23:27" ht="12.75">
      <c r="W450" s="2"/>
      <c r="X450" s="2"/>
      <c r="Y450" s="2"/>
      <c r="Z450" s="2"/>
      <c r="AA450" s="2"/>
    </row>
    <row r="451" spans="23:27" ht="12.75">
      <c r="W451" s="2"/>
      <c r="X451" s="2"/>
      <c r="Y451" s="2"/>
      <c r="Z451" s="2"/>
      <c r="AA451" s="2"/>
    </row>
    <row r="452" spans="23:27" ht="12.75">
      <c r="W452" s="2"/>
      <c r="X452" s="2"/>
      <c r="Y452" s="2"/>
      <c r="Z452" s="2"/>
      <c r="AA452" s="2"/>
    </row>
    <row r="453" spans="23:27" ht="12.75">
      <c r="W453" s="2"/>
      <c r="X453" s="2"/>
      <c r="Y453" s="2"/>
      <c r="Z453" s="2"/>
      <c r="AA453" s="2"/>
    </row>
    <row r="454" spans="23:27" ht="12.75">
      <c r="W454" s="2"/>
      <c r="X454" s="2"/>
      <c r="Y454" s="2"/>
      <c r="Z454" s="2"/>
      <c r="AA454" s="2"/>
    </row>
    <row r="455" spans="23:27" ht="12.75">
      <c r="W455" s="2"/>
      <c r="X455" s="2"/>
      <c r="Y455" s="2"/>
      <c r="Z455" s="2"/>
      <c r="AA455" s="2"/>
    </row>
    <row r="456" spans="23:27" ht="12.75">
      <c r="W456" s="2"/>
      <c r="X456" s="2"/>
      <c r="Y456" s="2"/>
      <c r="Z456" s="2"/>
      <c r="AA456" s="2"/>
    </row>
    <row r="457" spans="23:27" ht="12.75">
      <c r="W457" s="2"/>
      <c r="X457" s="2"/>
      <c r="Y457" s="2"/>
      <c r="Z457" s="2"/>
      <c r="AA457" s="2"/>
    </row>
    <row r="458" spans="23:27" ht="12.75">
      <c r="W458" s="2"/>
      <c r="X458" s="2"/>
      <c r="Y458" s="2"/>
      <c r="Z458" s="2"/>
      <c r="AA458" s="2"/>
    </row>
    <row r="459" spans="23:27" ht="12.75">
      <c r="W459" s="2"/>
      <c r="X459" s="2"/>
      <c r="Y459" s="2"/>
      <c r="Z459" s="2"/>
      <c r="AA459" s="2"/>
    </row>
    <row r="460" spans="23:27" ht="12.75">
      <c r="W460" s="2"/>
      <c r="X460" s="2"/>
      <c r="Y460" s="2"/>
      <c r="Z460" s="2"/>
      <c r="AA460" s="2"/>
    </row>
    <row r="461" spans="23:27" ht="12.75">
      <c r="W461" s="2"/>
      <c r="X461" s="2"/>
      <c r="Y461" s="2"/>
      <c r="Z461" s="2"/>
      <c r="AA461" s="2"/>
    </row>
    <row r="462" spans="23:27" ht="12.75">
      <c r="W462" s="2"/>
      <c r="X462" s="2"/>
      <c r="Y462" s="2"/>
      <c r="Z462" s="2"/>
      <c r="AA462" s="2"/>
    </row>
    <row r="463" spans="23:27" ht="12.75">
      <c r="W463" s="2"/>
      <c r="X463" s="2"/>
      <c r="Y463" s="2"/>
      <c r="Z463" s="2"/>
      <c r="AA463" s="2"/>
    </row>
    <row r="464" spans="23:27" ht="12.75">
      <c r="W464" s="2"/>
      <c r="X464" s="2"/>
      <c r="Y464" s="2"/>
      <c r="Z464" s="2"/>
      <c r="AA464" s="2"/>
    </row>
    <row r="465" spans="23:27" ht="12.75">
      <c r="W465" s="2"/>
      <c r="X465" s="2"/>
      <c r="Y465" s="2"/>
      <c r="Z465" s="2"/>
      <c r="AA465" s="2"/>
    </row>
    <row r="466" spans="23:27" ht="12.75">
      <c r="W466" s="2"/>
      <c r="X466" s="2"/>
      <c r="Y466" s="2"/>
      <c r="Z466" s="2"/>
      <c r="AA466" s="2"/>
    </row>
    <row r="467" spans="23:27" ht="12.75">
      <c r="W467" s="2"/>
      <c r="X467" s="2"/>
      <c r="Y467" s="2"/>
      <c r="Z467" s="2"/>
      <c r="AA467" s="2"/>
    </row>
    <row r="468" spans="23:27" ht="12.75">
      <c r="W468" s="2"/>
      <c r="X468" s="2"/>
      <c r="Y468" s="2"/>
      <c r="Z468" s="2"/>
      <c r="AA468" s="2"/>
    </row>
    <row r="469" spans="23:27" ht="12.75">
      <c r="W469" s="2"/>
      <c r="X469" s="2"/>
      <c r="Y469" s="2"/>
      <c r="Z469" s="2"/>
      <c r="AA469" s="2"/>
    </row>
    <row r="470" spans="23:27" ht="12.75">
      <c r="W470" s="2"/>
      <c r="X470" s="2"/>
      <c r="Y470" s="2"/>
      <c r="Z470" s="2"/>
      <c r="AA470" s="2"/>
    </row>
    <row r="471" spans="23:27" ht="12.75">
      <c r="W471" s="2"/>
      <c r="X471" s="2"/>
      <c r="Y471" s="2"/>
      <c r="Z471" s="2"/>
      <c r="AA471" s="2"/>
    </row>
    <row r="472" spans="23:27" ht="12.75">
      <c r="W472" s="2"/>
      <c r="X472" s="2"/>
      <c r="Y472" s="2"/>
      <c r="Z472" s="2"/>
      <c r="AA472" s="2"/>
    </row>
    <row r="473" spans="23:27" ht="12.75">
      <c r="W473" s="2"/>
      <c r="X473" s="2"/>
      <c r="Y473" s="2"/>
      <c r="Z473" s="2"/>
      <c r="AA473" s="2"/>
    </row>
    <row r="474" spans="23:27" ht="12.75">
      <c r="W474" s="2"/>
      <c r="X474" s="2"/>
      <c r="Y474" s="2"/>
      <c r="Z474" s="2"/>
      <c r="AA474" s="2"/>
    </row>
    <row r="475" spans="23:27" ht="12.75">
      <c r="W475" s="2"/>
      <c r="X475" s="2"/>
      <c r="Y475" s="2"/>
      <c r="Z475" s="2"/>
      <c r="AA475" s="2"/>
    </row>
    <row r="476" spans="23:27" ht="12.75">
      <c r="W476" s="2"/>
      <c r="X476" s="2"/>
      <c r="Y476" s="2"/>
      <c r="Z476" s="2"/>
      <c r="AA476" s="2"/>
    </row>
    <row r="477" spans="23:27" ht="12.75">
      <c r="W477" s="2"/>
      <c r="X477" s="2"/>
      <c r="Y477" s="2"/>
      <c r="Z477" s="2"/>
      <c r="AA477" s="2"/>
    </row>
    <row r="478" spans="23:27" ht="12.75">
      <c r="W478" s="2"/>
      <c r="X478" s="2"/>
      <c r="Y478" s="2"/>
      <c r="Z478" s="2"/>
      <c r="AA478" s="2"/>
    </row>
    <row r="479" spans="23:27" ht="12.75">
      <c r="W479" s="2"/>
      <c r="X479" s="2"/>
      <c r="Y479" s="2"/>
      <c r="Z479" s="2"/>
      <c r="AA479" s="2"/>
    </row>
    <row r="480" spans="23:27" ht="12.75">
      <c r="W480" s="2"/>
      <c r="X480" s="2"/>
      <c r="Y480" s="2"/>
      <c r="Z480" s="2"/>
      <c r="AA480" s="2"/>
    </row>
    <row r="481" spans="23:27" ht="12.75">
      <c r="W481" s="2"/>
      <c r="X481" s="2"/>
      <c r="Y481" s="2"/>
      <c r="Z481" s="2"/>
      <c r="AA481" s="2"/>
    </row>
    <row r="482" spans="23:27" ht="12.75">
      <c r="W482" s="2"/>
      <c r="X482" s="2"/>
      <c r="Y482" s="2"/>
      <c r="Z482" s="2"/>
      <c r="AA482" s="2"/>
    </row>
    <row r="483" spans="23:27" ht="12.75">
      <c r="W483" s="2"/>
      <c r="X483" s="2"/>
      <c r="Y483" s="2"/>
      <c r="Z483" s="2"/>
      <c r="AA483" s="2"/>
    </row>
    <row r="484" spans="23:27" ht="12.75">
      <c r="W484" s="2"/>
      <c r="X484" s="2"/>
      <c r="Y484" s="2"/>
      <c r="Z484" s="2"/>
      <c r="AA484" s="2"/>
    </row>
    <row r="485" spans="23:27" ht="12.75">
      <c r="W485" s="2"/>
      <c r="X485" s="2"/>
      <c r="Y485" s="2"/>
      <c r="Z485" s="2"/>
      <c r="AA485" s="2"/>
    </row>
    <row r="486" spans="23:27" ht="12.75">
      <c r="W486" s="2"/>
      <c r="X486" s="2"/>
      <c r="Y486" s="2"/>
      <c r="Z486" s="2"/>
      <c r="AA486" s="2"/>
    </row>
    <row r="487" spans="23:27" ht="12.75">
      <c r="W487" s="2"/>
      <c r="X487" s="2"/>
      <c r="Y487" s="2"/>
      <c r="Z487" s="2"/>
      <c r="AA487" s="2"/>
    </row>
    <row r="488" spans="23:27" ht="12.75">
      <c r="W488" s="2"/>
      <c r="X488" s="2"/>
      <c r="Y488" s="2"/>
      <c r="Z488" s="2"/>
      <c r="AA488" s="2"/>
    </row>
    <row r="489" spans="23:27" ht="12.75">
      <c r="W489" s="2"/>
      <c r="X489" s="2"/>
      <c r="Y489" s="2"/>
      <c r="Z489" s="2"/>
      <c r="AA489" s="2"/>
    </row>
    <row r="490" spans="23:27" ht="12.75">
      <c r="W490" s="2"/>
      <c r="X490" s="2"/>
      <c r="Y490" s="2"/>
      <c r="Z490" s="2"/>
      <c r="AA490" s="2"/>
    </row>
    <row r="491" spans="23:27" ht="12.75">
      <c r="W491" s="2"/>
      <c r="X491" s="2"/>
      <c r="Y491" s="2"/>
      <c r="Z491" s="2"/>
      <c r="AA491" s="2"/>
    </row>
    <row r="492" spans="23:27" ht="12.75">
      <c r="W492" s="2"/>
      <c r="X492" s="2"/>
      <c r="Y492" s="2"/>
      <c r="Z492" s="2"/>
      <c r="AA492" s="2"/>
    </row>
    <row r="493" spans="23:27" ht="12.75">
      <c r="W493" s="2"/>
      <c r="X493" s="2"/>
      <c r="Y493" s="2"/>
      <c r="Z493" s="2"/>
      <c r="AA493" s="2"/>
    </row>
    <row r="494" spans="23:27" ht="12.75">
      <c r="W494" s="2"/>
      <c r="X494" s="2"/>
      <c r="Y494" s="2"/>
      <c r="Z494" s="2"/>
      <c r="AA494" s="2"/>
    </row>
    <row r="495" spans="23:27" ht="12.75">
      <c r="W495" s="2"/>
      <c r="X495" s="2"/>
      <c r="Y495" s="2"/>
      <c r="Z495" s="2"/>
      <c r="AA495" s="2"/>
    </row>
    <row r="496" spans="23:27" ht="12.75">
      <c r="W496" s="2"/>
      <c r="X496" s="2"/>
      <c r="Y496" s="2"/>
      <c r="Z496" s="2"/>
      <c r="AA496" s="2"/>
    </row>
    <row r="497" spans="23:27" ht="12.75">
      <c r="W497" s="2"/>
      <c r="X497" s="2"/>
      <c r="Y497" s="2"/>
      <c r="Z497" s="2"/>
      <c r="AA497" s="2"/>
    </row>
    <row r="498" spans="23:27" ht="12.75">
      <c r="W498" s="2"/>
      <c r="X498" s="2"/>
      <c r="Y498" s="2"/>
      <c r="Z498" s="2"/>
      <c r="AA498" s="2"/>
    </row>
    <row r="499" spans="23:27" ht="12.75">
      <c r="W499" s="2"/>
      <c r="X499" s="2"/>
      <c r="Y499" s="2"/>
      <c r="Z499" s="2"/>
      <c r="AA499" s="2"/>
    </row>
    <row r="500" spans="23:27" ht="12.75">
      <c r="W500" s="2"/>
      <c r="X500" s="2"/>
      <c r="Y500" s="2"/>
      <c r="Z500" s="2"/>
      <c r="AA500" s="2"/>
    </row>
    <row r="501" spans="23:27" ht="12.75">
      <c r="W501" s="2"/>
      <c r="X501" s="2"/>
      <c r="Y501" s="2"/>
      <c r="Z501" s="2"/>
      <c r="AA501" s="2"/>
    </row>
    <row r="502" spans="23:27" ht="12.75">
      <c r="W502" s="2"/>
      <c r="X502" s="2"/>
      <c r="Y502" s="2"/>
      <c r="Z502" s="2"/>
      <c r="AA502" s="2"/>
    </row>
    <row r="503" spans="23:27" ht="12.75">
      <c r="W503" s="2"/>
      <c r="X503" s="2"/>
      <c r="Y503" s="2"/>
      <c r="Z503" s="2"/>
      <c r="AA503" s="2"/>
    </row>
    <row r="504" spans="23:27" ht="12.75">
      <c r="W504" s="2"/>
      <c r="X504" s="2"/>
      <c r="Y504" s="2"/>
      <c r="Z504" s="2"/>
      <c r="AA504" s="2"/>
    </row>
    <row r="505" spans="23:27" ht="12.75">
      <c r="W505" s="2"/>
      <c r="X505" s="2"/>
      <c r="Y505" s="2"/>
      <c r="Z505" s="2"/>
      <c r="AA505" s="2"/>
    </row>
    <row r="506" spans="23:27" ht="12.75">
      <c r="W506" s="2"/>
      <c r="X506" s="2"/>
      <c r="Y506" s="2"/>
      <c r="Z506" s="2"/>
      <c r="AA506" s="2"/>
    </row>
    <row r="507" spans="23:27" ht="12.75">
      <c r="W507" s="2"/>
      <c r="X507" s="2"/>
      <c r="Y507" s="2"/>
      <c r="Z507" s="2"/>
      <c r="AA507" s="2"/>
    </row>
    <row r="508" spans="23:27" ht="12.75">
      <c r="W508" s="2"/>
      <c r="X508" s="2"/>
      <c r="Y508" s="2"/>
      <c r="Z508" s="2"/>
      <c r="AA508" s="2"/>
    </row>
    <row r="509" spans="23:27" ht="12.75">
      <c r="W509" s="2"/>
      <c r="X509" s="2"/>
      <c r="Y509" s="2"/>
      <c r="Z509" s="2"/>
      <c r="AA509" s="2"/>
    </row>
    <row r="510" spans="23:27" ht="12.75">
      <c r="W510" s="2"/>
      <c r="X510" s="2"/>
      <c r="Y510" s="2"/>
      <c r="Z510" s="2"/>
      <c r="AA510" s="2"/>
    </row>
    <row r="511" spans="23:27" ht="12.75">
      <c r="W511" s="2"/>
      <c r="X511" s="2"/>
      <c r="Y511" s="2"/>
      <c r="Z511" s="2"/>
      <c r="AA511" s="2"/>
    </row>
    <row r="512" spans="23:27" ht="12.75">
      <c r="W512" s="2"/>
      <c r="X512" s="2"/>
      <c r="Y512" s="2"/>
      <c r="Z512" s="2"/>
      <c r="AA512" s="2"/>
    </row>
    <row r="513" spans="23:27" ht="12.75">
      <c r="W513" s="2"/>
      <c r="X513" s="2"/>
      <c r="Y513" s="2"/>
      <c r="Z513" s="2"/>
      <c r="AA513" s="2"/>
    </row>
    <row r="514" spans="23:27" ht="12.75">
      <c r="W514" s="2"/>
      <c r="X514" s="2"/>
      <c r="Y514" s="2"/>
      <c r="Z514" s="2"/>
      <c r="AA514" s="2"/>
    </row>
    <row r="515" spans="23:27" ht="12.75">
      <c r="W515" s="2"/>
      <c r="X515" s="2"/>
      <c r="Y515" s="2"/>
      <c r="Z515" s="2"/>
      <c r="AA515" s="2"/>
    </row>
    <row r="516" spans="23:27" ht="12.75">
      <c r="W516" s="2"/>
      <c r="X516" s="2"/>
      <c r="Y516" s="2"/>
      <c r="Z516" s="2"/>
      <c r="AA516" s="2"/>
    </row>
    <row r="517" spans="23:27" ht="12.75">
      <c r="W517" s="2"/>
      <c r="X517" s="2"/>
      <c r="Y517" s="2"/>
      <c r="Z517" s="2"/>
      <c r="AA517" s="2"/>
    </row>
    <row r="518" spans="23:27" ht="12.75">
      <c r="W518" s="2"/>
      <c r="X518" s="2"/>
      <c r="Y518" s="2"/>
      <c r="Z518" s="2"/>
      <c r="AA518" s="2"/>
    </row>
    <row r="519" spans="23:27" ht="12.75">
      <c r="W519" s="2"/>
      <c r="X519" s="2"/>
      <c r="Y519" s="2"/>
      <c r="Z519" s="2"/>
      <c r="AA519" s="2"/>
    </row>
    <row r="520" spans="23:27" ht="12.75">
      <c r="W520" s="2"/>
      <c r="X520" s="2"/>
      <c r="Y520" s="2"/>
      <c r="Z520" s="2"/>
      <c r="AA520" s="2"/>
    </row>
    <row r="521" spans="23:27" ht="12.75">
      <c r="W521" s="2"/>
      <c r="X521" s="2"/>
      <c r="Y521" s="2"/>
      <c r="Z521" s="2"/>
      <c r="AA521" s="2"/>
    </row>
    <row r="522" spans="23:27" ht="12.75">
      <c r="W522" s="2"/>
      <c r="X522" s="2"/>
      <c r="Y522" s="2"/>
      <c r="Z522" s="2"/>
      <c r="AA522" s="2"/>
    </row>
    <row r="523" spans="23:27" ht="12.75">
      <c r="W523" s="2"/>
      <c r="X523" s="2"/>
      <c r="Y523" s="2"/>
      <c r="Z523" s="2"/>
      <c r="AA523" s="2"/>
    </row>
    <row r="524" spans="23:27" ht="12.75">
      <c r="W524" s="2"/>
      <c r="X524" s="2"/>
      <c r="Y524" s="2"/>
      <c r="Z524" s="2"/>
      <c r="AA524" s="2"/>
    </row>
    <row r="525" spans="23:27" ht="12.75">
      <c r="W525" s="2"/>
      <c r="X525" s="2"/>
      <c r="Y525" s="2"/>
      <c r="Z525" s="2"/>
      <c r="AA525" s="2"/>
    </row>
    <row r="526" spans="23:27" ht="12.75">
      <c r="W526" s="2"/>
      <c r="X526" s="2"/>
      <c r="Y526" s="2"/>
      <c r="Z526" s="2"/>
      <c r="AA526" s="2"/>
    </row>
    <row r="527" spans="23:27" ht="12.75">
      <c r="W527" s="2"/>
      <c r="X527" s="2"/>
      <c r="Y527" s="2"/>
      <c r="Z527" s="2"/>
      <c r="AA527" s="2"/>
    </row>
    <row r="528" spans="23:27" ht="12.75">
      <c r="W528" s="2"/>
      <c r="X528" s="2"/>
      <c r="Y528" s="2"/>
      <c r="Z528" s="2"/>
      <c r="AA528" s="2"/>
    </row>
    <row r="529" spans="23:27" ht="12.75">
      <c r="W529" s="2"/>
      <c r="X529" s="2"/>
      <c r="Y529" s="2"/>
      <c r="Z529" s="2"/>
      <c r="AA529" s="2"/>
    </row>
    <row r="530" spans="23:27" ht="12.75">
      <c r="W530" s="2"/>
      <c r="X530" s="2"/>
      <c r="Y530" s="2"/>
      <c r="Z530" s="2"/>
      <c r="AA530" s="2"/>
    </row>
    <row r="531" spans="23:27" ht="12.75">
      <c r="W531" s="2"/>
      <c r="X531" s="2"/>
      <c r="Y531" s="2"/>
      <c r="Z531" s="2"/>
      <c r="AA531" s="2"/>
    </row>
    <row r="532" spans="23:27" ht="12.75">
      <c r="W532" s="2"/>
      <c r="X532" s="2"/>
      <c r="Y532" s="2"/>
      <c r="Z532" s="2"/>
      <c r="AA532" s="2"/>
    </row>
    <row r="533" spans="23:27" ht="12.75">
      <c r="W533" s="2"/>
      <c r="X533" s="2"/>
      <c r="Y533" s="2"/>
      <c r="Z533" s="2"/>
      <c r="AA533" s="2"/>
    </row>
    <row r="534" spans="23:27" ht="12.75">
      <c r="W534" s="2"/>
      <c r="X534" s="2"/>
      <c r="Y534" s="2"/>
      <c r="Z534" s="2"/>
      <c r="AA534" s="2"/>
    </row>
    <row r="535" spans="23:27" ht="12.75">
      <c r="W535" s="2"/>
      <c r="X535" s="2"/>
      <c r="Y535" s="2"/>
      <c r="Z535" s="2"/>
      <c r="AA535" s="2"/>
    </row>
    <row r="536" spans="23:27" ht="12.75">
      <c r="W536" s="2"/>
      <c r="X536" s="2"/>
      <c r="Y536" s="2"/>
      <c r="Z536" s="2"/>
      <c r="AA536" s="2"/>
    </row>
    <row r="537" spans="23:27" ht="12.75">
      <c r="W537" s="2"/>
      <c r="X537" s="2"/>
      <c r="Y537" s="2"/>
      <c r="Z537" s="2"/>
      <c r="AA537" s="2"/>
    </row>
    <row r="538" spans="23:27" ht="12.75">
      <c r="W538" s="2"/>
      <c r="X538" s="2"/>
      <c r="Y538" s="2"/>
      <c r="Z538" s="2"/>
      <c r="AA538" s="2"/>
    </row>
    <row r="539" spans="23:27" ht="12.75">
      <c r="W539" s="2"/>
      <c r="X539" s="2"/>
      <c r="Y539" s="2"/>
      <c r="Z539" s="2"/>
      <c r="AA539" s="2"/>
    </row>
    <row r="540" spans="23:27" ht="12.75">
      <c r="W540" s="2"/>
      <c r="X540" s="2"/>
      <c r="Y540" s="2"/>
      <c r="Z540" s="2"/>
      <c r="AA540" s="2"/>
    </row>
    <row r="541" spans="23:27" ht="12.75">
      <c r="W541" s="2"/>
      <c r="X541" s="2"/>
      <c r="Y541" s="2"/>
      <c r="Z541" s="2"/>
      <c r="AA541" s="2"/>
    </row>
    <row r="542" spans="23:27" ht="12.75">
      <c r="W542" s="2"/>
      <c r="X542" s="2"/>
      <c r="Y542" s="2"/>
      <c r="Z542" s="2"/>
      <c r="AA542" s="2"/>
    </row>
    <row r="543" spans="23:27" ht="12.75">
      <c r="W543" s="2"/>
      <c r="X543" s="2"/>
      <c r="Y543" s="2"/>
      <c r="Z543" s="2"/>
      <c r="AA543" s="2"/>
    </row>
    <row r="544" spans="23:27" ht="12.75">
      <c r="W544" s="2"/>
      <c r="X544" s="2"/>
      <c r="Y544" s="2"/>
      <c r="Z544" s="2"/>
      <c r="AA544" s="2"/>
    </row>
    <row r="545" spans="23:27" ht="12.75">
      <c r="W545" s="2"/>
      <c r="X545" s="2"/>
      <c r="Y545" s="2"/>
      <c r="Z545" s="2"/>
      <c r="AA545" s="2"/>
    </row>
    <row r="546" spans="23:27" ht="12.75">
      <c r="W546" s="2"/>
      <c r="X546" s="2"/>
      <c r="Y546" s="2"/>
      <c r="Z546" s="2"/>
      <c r="AA546" s="2"/>
    </row>
    <row r="547" spans="23:27" ht="12.75">
      <c r="W547" s="2"/>
      <c r="X547" s="2"/>
      <c r="Y547" s="2"/>
      <c r="Z547" s="2"/>
      <c r="AA547" s="2"/>
    </row>
    <row r="548" spans="23:27" ht="12.75">
      <c r="W548" s="2"/>
      <c r="X548" s="2"/>
      <c r="Y548" s="2"/>
      <c r="Z548" s="2"/>
      <c r="AA548" s="2"/>
    </row>
    <row r="549" spans="23:27" ht="12.75">
      <c r="W549" s="2"/>
      <c r="X549" s="2"/>
      <c r="Y549" s="2"/>
      <c r="Z549" s="2"/>
      <c r="AA549" s="2"/>
    </row>
    <row r="550" spans="23:27" ht="12.75">
      <c r="W550" s="2"/>
      <c r="X550" s="2"/>
      <c r="Y550" s="2"/>
      <c r="Z550" s="2"/>
      <c r="AA550" s="2"/>
    </row>
    <row r="551" spans="23:27" ht="12.75">
      <c r="W551" s="2"/>
      <c r="X551" s="2"/>
      <c r="Y551" s="2"/>
      <c r="Z551" s="2"/>
      <c r="AA551" s="2"/>
    </row>
    <row r="552" spans="23:27" ht="12.75">
      <c r="W552" s="2"/>
      <c r="X552" s="2"/>
      <c r="Y552" s="2"/>
      <c r="Z552" s="2"/>
      <c r="AA552" s="2"/>
    </row>
    <row r="553" spans="23:27" ht="12.75">
      <c r="W553" s="2"/>
      <c r="X553" s="2"/>
      <c r="Y553" s="2"/>
      <c r="Z553" s="2"/>
      <c r="AA553" s="2"/>
    </row>
    <row r="554" spans="23:27" ht="12.75">
      <c r="W554" s="2"/>
      <c r="X554" s="2"/>
      <c r="Y554" s="2"/>
      <c r="Z554" s="2"/>
      <c r="AA554" s="2"/>
    </row>
    <row r="555" spans="23:27" ht="12.75">
      <c r="W555" s="2"/>
      <c r="X555" s="2"/>
      <c r="Y555" s="2"/>
      <c r="Z555" s="2"/>
      <c r="AA555" s="2"/>
    </row>
    <row r="556" spans="23:27" ht="12.75">
      <c r="W556" s="2"/>
      <c r="X556" s="2"/>
      <c r="Y556" s="2"/>
      <c r="Z556" s="2"/>
      <c r="AA556" s="2"/>
    </row>
    <row r="557" spans="23:27" ht="12.75">
      <c r="W557" s="2"/>
      <c r="X557" s="2"/>
      <c r="Y557" s="2"/>
      <c r="Z557" s="2"/>
      <c r="AA557" s="2"/>
    </row>
    <row r="558" spans="23:27" ht="12.75">
      <c r="W558" s="2"/>
      <c r="X558" s="2"/>
      <c r="Y558" s="2"/>
      <c r="Z558" s="2"/>
      <c r="AA558" s="2"/>
    </row>
    <row r="559" spans="23:27" ht="12.75">
      <c r="W559" s="2"/>
      <c r="X559" s="2"/>
      <c r="Y559" s="2"/>
      <c r="Z559" s="2"/>
      <c r="AA559" s="2"/>
    </row>
    <row r="560" spans="23:27" ht="12.75">
      <c r="W560" s="2"/>
      <c r="X560" s="2"/>
      <c r="Y560" s="2"/>
      <c r="Z560" s="2"/>
      <c r="AA560" s="2"/>
    </row>
    <row r="561" spans="23:27" ht="12.75">
      <c r="W561" s="2"/>
      <c r="X561" s="2"/>
      <c r="Y561" s="2"/>
      <c r="Z561" s="2"/>
      <c r="AA561" s="2"/>
    </row>
    <row r="562" spans="23:27" ht="12.75">
      <c r="W562" s="2"/>
      <c r="X562" s="2"/>
      <c r="Y562" s="2"/>
      <c r="Z562" s="2"/>
      <c r="AA562" s="2"/>
    </row>
    <row r="563" spans="23:27" ht="12.75">
      <c r="W563" s="2"/>
      <c r="X563" s="2"/>
      <c r="Y563" s="2"/>
      <c r="Z563" s="2"/>
      <c r="AA563" s="2"/>
    </row>
    <row r="564" spans="23:27" ht="12.75">
      <c r="W564" s="2"/>
      <c r="X564" s="2"/>
      <c r="Y564" s="2"/>
      <c r="Z564" s="2"/>
      <c r="AA564" s="2"/>
    </row>
    <row r="565" spans="23:27" ht="12.75">
      <c r="W565" s="2"/>
      <c r="X565" s="2"/>
      <c r="Y565" s="2"/>
      <c r="Z565" s="2"/>
      <c r="AA565" s="2"/>
    </row>
    <row r="566" spans="23:27" ht="12.75">
      <c r="W566" s="2"/>
      <c r="X566" s="2"/>
      <c r="Y566" s="2"/>
      <c r="Z566" s="2"/>
      <c r="AA566" s="2"/>
    </row>
    <row r="567" spans="23:27" ht="12.75">
      <c r="W567" s="2"/>
      <c r="X567" s="2"/>
      <c r="Y567" s="2"/>
      <c r="Z567" s="2"/>
      <c r="AA567" s="2"/>
    </row>
    <row r="568" spans="23:27" ht="12.75">
      <c r="W568" s="2"/>
      <c r="X568" s="2"/>
      <c r="Y568" s="2"/>
      <c r="Z568" s="2"/>
      <c r="AA568" s="2"/>
    </row>
    <row r="569" spans="23:27" ht="12.75">
      <c r="W569" s="2"/>
      <c r="X569" s="2"/>
      <c r="Y569" s="2"/>
      <c r="Z569" s="2"/>
      <c r="AA569" s="2"/>
    </row>
    <row r="570" spans="23:27" ht="12.75">
      <c r="W570" s="2"/>
      <c r="X570" s="2"/>
      <c r="Y570" s="2"/>
      <c r="Z570" s="2"/>
      <c r="AA570" s="2"/>
    </row>
    <row r="571" spans="23:27" ht="12.75">
      <c r="W571" s="2"/>
      <c r="X571" s="2"/>
      <c r="Y571" s="2"/>
      <c r="Z571" s="2"/>
      <c r="AA571" s="2"/>
    </row>
    <row r="572" spans="23:27" ht="12.75">
      <c r="W572" s="2"/>
      <c r="X572" s="2"/>
      <c r="Y572" s="2"/>
      <c r="Z572" s="2"/>
      <c r="AA572" s="2"/>
    </row>
    <row r="573" spans="23:27" ht="12.75">
      <c r="W573" s="2"/>
      <c r="X573" s="2"/>
      <c r="Y573" s="2"/>
      <c r="Z573" s="2"/>
      <c r="AA573" s="2"/>
    </row>
    <row r="574" spans="23:27" ht="12.75">
      <c r="W574" s="2"/>
      <c r="X574" s="2"/>
      <c r="Y574" s="2"/>
      <c r="Z574" s="2"/>
      <c r="AA574" s="2"/>
    </row>
    <row r="575" spans="23:27" ht="12.75">
      <c r="W575" s="2"/>
      <c r="X575" s="2"/>
      <c r="Y575" s="2"/>
      <c r="Z575" s="2"/>
      <c r="AA575" s="2"/>
    </row>
    <row r="576" spans="23:27" ht="12.75">
      <c r="W576" s="2"/>
      <c r="X576" s="2"/>
      <c r="Y576" s="2"/>
      <c r="Z576" s="2"/>
      <c r="AA576" s="2"/>
    </row>
    <row r="577" spans="23:27" ht="12.75">
      <c r="W577" s="2"/>
      <c r="X577" s="2"/>
      <c r="Y577" s="2"/>
      <c r="Z577" s="2"/>
      <c r="AA577" s="2"/>
    </row>
    <row r="578" spans="23:27" ht="12.75">
      <c r="W578" s="2"/>
      <c r="X578" s="2"/>
      <c r="Y578" s="2"/>
      <c r="Z578" s="2"/>
      <c r="AA578" s="2"/>
    </row>
    <row r="579" spans="23:27" ht="12.75">
      <c r="W579" s="2"/>
      <c r="X579" s="2"/>
      <c r="Y579" s="2"/>
      <c r="Z579" s="2"/>
      <c r="AA579" s="2"/>
    </row>
    <row r="580" spans="23:27" ht="12.75">
      <c r="W580" s="2"/>
      <c r="X580" s="2"/>
      <c r="Y580" s="2"/>
      <c r="Z580" s="2"/>
      <c r="AA580" s="2"/>
    </row>
    <row r="581" spans="23:27" ht="12.75">
      <c r="W581" s="2"/>
      <c r="X581" s="2"/>
      <c r="Y581" s="2"/>
      <c r="Z581" s="2"/>
      <c r="AA581" s="2"/>
    </row>
    <row r="582" spans="23:27" ht="12.75">
      <c r="W582" s="2"/>
      <c r="X582" s="2"/>
      <c r="Y582" s="2"/>
      <c r="Z582" s="2"/>
      <c r="AA582" s="2"/>
    </row>
    <row r="583" spans="23:27" ht="12.75">
      <c r="W583" s="2"/>
      <c r="X583" s="2"/>
      <c r="Y583" s="2"/>
      <c r="Z583" s="2"/>
      <c r="AA583" s="2"/>
    </row>
    <row r="584" spans="23:27" ht="12.75">
      <c r="W584" s="2"/>
      <c r="X584" s="2"/>
      <c r="Y584" s="2"/>
      <c r="Z584" s="2"/>
      <c r="AA584" s="2"/>
    </row>
    <row r="585" spans="23:27" ht="12.75">
      <c r="W585" s="2"/>
      <c r="X585" s="2"/>
      <c r="Y585" s="2"/>
      <c r="Z585" s="2"/>
      <c r="AA585" s="2"/>
    </row>
    <row r="586" spans="23:27" ht="12.75">
      <c r="W586" s="2"/>
      <c r="X586" s="2"/>
      <c r="Y586" s="2"/>
      <c r="Z586" s="2"/>
      <c r="AA586" s="2"/>
    </row>
    <row r="587" spans="23:27" ht="12.75">
      <c r="W587" s="2"/>
      <c r="X587" s="2"/>
      <c r="Y587" s="2"/>
      <c r="Z587" s="2"/>
      <c r="AA587" s="2"/>
    </row>
    <row r="588" spans="23:27" ht="12.75">
      <c r="W588" s="2"/>
      <c r="X588" s="2"/>
      <c r="Y588" s="2"/>
      <c r="Z588" s="2"/>
      <c r="AA588" s="2"/>
    </row>
    <row r="589" spans="23:27" ht="12.75">
      <c r="W589" s="2"/>
      <c r="X589" s="2"/>
      <c r="Y589" s="2"/>
      <c r="Z589" s="2"/>
      <c r="AA589" s="2"/>
    </row>
    <row r="590" spans="23:27" ht="12.75">
      <c r="W590" s="2"/>
      <c r="X590" s="2"/>
      <c r="Y590" s="2"/>
      <c r="Z590" s="2"/>
      <c r="AA590" s="2"/>
    </row>
    <row r="591" spans="23:27" ht="12.75">
      <c r="W591" s="2"/>
      <c r="X591" s="2"/>
      <c r="Y591" s="2"/>
      <c r="Z591" s="2"/>
      <c r="AA591" s="2"/>
    </row>
    <row r="592" spans="23:27" ht="12.75">
      <c r="W592" s="2"/>
      <c r="X592" s="2"/>
      <c r="Y592" s="2"/>
      <c r="Z592" s="2"/>
      <c r="AA592" s="2"/>
    </row>
    <row r="593" spans="23:27" ht="12.75">
      <c r="W593" s="2"/>
      <c r="X593" s="2"/>
      <c r="Y593" s="2"/>
      <c r="Z593" s="2"/>
      <c r="AA593" s="2"/>
    </row>
    <row r="594" spans="23:27" ht="12.75">
      <c r="W594" s="2"/>
      <c r="X594" s="2"/>
      <c r="Y594" s="2"/>
      <c r="Z594" s="2"/>
      <c r="AA594" s="2"/>
    </row>
    <row r="595" spans="23:27" ht="12.75">
      <c r="W595" s="2"/>
      <c r="X595" s="2"/>
      <c r="Y595" s="2"/>
      <c r="Z595" s="2"/>
      <c r="AA595" s="2"/>
    </row>
    <row r="596" spans="23:27" ht="12.75">
      <c r="W596" s="2"/>
      <c r="X596" s="2"/>
      <c r="Y596" s="2"/>
      <c r="Z596" s="2"/>
      <c r="AA596" s="2"/>
    </row>
    <row r="597" spans="23:27" ht="12.75">
      <c r="W597" s="2"/>
      <c r="X597" s="2"/>
      <c r="Y597" s="2"/>
      <c r="Z597" s="2"/>
      <c r="AA597" s="2"/>
    </row>
    <row r="598" spans="23:27" ht="12.75">
      <c r="W598" s="2"/>
      <c r="X598" s="2"/>
      <c r="Y598" s="2"/>
      <c r="Z598" s="2"/>
      <c r="AA598" s="2"/>
    </row>
    <row r="599" spans="23:27" ht="12.75">
      <c r="W599" s="2"/>
      <c r="X599" s="2"/>
      <c r="Y599" s="2"/>
      <c r="Z599" s="2"/>
      <c r="AA599" s="2"/>
    </row>
    <row r="600" spans="23:27" ht="12.75">
      <c r="W600" s="2"/>
      <c r="X600" s="2"/>
      <c r="Y600" s="2"/>
      <c r="Z600" s="2"/>
      <c r="AA600" s="2"/>
    </row>
    <row r="601" spans="23:27" ht="12.75">
      <c r="W601" s="2"/>
      <c r="X601" s="2"/>
      <c r="Y601" s="2"/>
      <c r="Z601" s="2"/>
      <c r="AA601" s="2"/>
    </row>
    <row r="602" spans="23:27" ht="12.75">
      <c r="W602" s="2"/>
      <c r="X602" s="2"/>
      <c r="Y602" s="2"/>
      <c r="Z602" s="2"/>
      <c r="AA602" s="2"/>
    </row>
    <row r="603" spans="23:27" ht="12.75">
      <c r="W603" s="2"/>
      <c r="X603" s="2"/>
      <c r="Y603" s="2"/>
      <c r="Z603" s="2"/>
      <c r="AA603" s="2"/>
    </row>
    <row r="604" spans="23:27" ht="12.75">
      <c r="W604" s="2"/>
      <c r="X604" s="2"/>
      <c r="Y604" s="2"/>
      <c r="Z604" s="2"/>
      <c r="AA604" s="2"/>
    </row>
    <row r="605" spans="23:27" ht="12.75">
      <c r="W605" s="2"/>
      <c r="X605" s="2"/>
      <c r="Y605" s="2"/>
      <c r="Z605" s="2"/>
      <c r="AA605" s="2"/>
    </row>
    <row r="606" spans="23:27" ht="12.75">
      <c r="W606" s="2"/>
      <c r="X606" s="2"/>
      <c r="Y606" s="2"/>
      <c r="Z606" s="2"/>
      <c r="AA606" s="2"/>
    </row>
    <row r="607" spans="23:27" ht="12.75">
      <c r="W607" s="2"/>
      <c r="X607" s="2"/>
      <c r="Y607" s="2"/>
      <c r="Z607" s="2"/>
      <c r="AA607" s="2"/>
    </row>
    <row r="608" spans="23:27" ht="12.75">
      <c r="W608" s="2"/>
      <c r="X608" s="2"/>
      <c r="Y608" s="2"/>
      <c r="Z608" s="2"/>
      <c r="AA608" s="2"/>
    </row>
    <row r="609" spans="23:27" ht="12.75">
      <c r="W609" s="2"/>
      <c r="X609" s="2"/>
      <c r="Y609" s="2"/>
      <c r="Z609" s="2"/>
      <c r="AA609" s="2"/>
    </row>
    <row r="610" spans="23:27" ht="12.75">
      <c r="W610" s="2"/>
      <c r="X610" s="2"/>
      <c r="Y610" s="2"/>
      <c r="Z610" s="2"/>
      <c r="AA610" s="2"/>
    </row>
    <row r="611" spans="23:27" ht="12.75">
      <c r="W611" s="2"/>
      <c r="X611" s="2"/>
      <c r="Y611" s="2"/>
      <c r="Z611" s="2"/>
      <c r="AA611" s="2"/>
    </row>
    <row r="612" spans="23:27" ht="12.75">
      <c r="W612" s="2"/>
      <c r="X612" s="2"/>
      <c r="Y612" s="2"/>
      <c r="Z612" s="2"/>
      <c r="AA612" s="2"/>
    </row>
    <row r="613" spans="23:27" ht="12.75">
      <c r="W613" s="2"/>
      <c r="X613" s="2"/>
      <c r="Y613" s="2"/>
      <c r="Z613" s="2"/>
      <c r="AA613" s="2"/>
    </row>
    <row r="614" spans="23:27" ht="12.75">
      <c r="W614" s="2"/>
      <c r="X614" s="2"/>
      <c r="Y614" s="2"/>
      <c r="Z614" s="2"/>
      <c r="AA614" s="2"/>
    </row>
    <row r="615" spans="23:27" ht="12.75">
      <c r="W615" s="2"/>
      <c r="X615" s="2"/>
      <c r="Y615" s="2"/>
      <c r="Z615" s="2"/>
      <c r="AA615" s="2"/>
    </row>
    <row r="616" spans="23:27" ht="12.75">
      <c r="W616" s="2"/>
      <c r="X616" s="2"/>
      <c r="Y616" s="2"/>
      <c r="Z616" s="2"/>
      <c r="AA616" s="2"/>
    </row>
    <row r="617" spans="23:27" ht="12.75">
      <c r="W617" s="2"/>
      <c r="X617" s="2"/>
      <c r="Y617" s="2"/>
      <c r="Z617" s="2"/>
      <c r="AA617" s="2"/>
    </row>
    <row r="618" spans="23:27" ht="12.75">
      <c r="W618" s="2"/>
      <c r="X618" s="2"/>
      <c r="Y618" s="2"/>
      <c r="Z618" s="2"/>
      <c r="AA618" s="2"/>
    </row>
    <row r="619" spans="23:27" ht="12.75">
      <c r="W619" s="2"/>
      <c r="X619" s="2"/>
      <c r="Y619" s="2"/>
      <c r="Z619" s="2"/>
      <c r="AA619" s="2"/>
    </row>
    <row r="620" spans="23:27" ht="12.75">
      <c r="W620" s="2"/>
      <c r="X620" s="2"/>
      <c r="Y620" s="2"/>
      <c r="Z620" s="2"/>
      <c r="AA620" s="2"/>
    </row>
    <row r="621" spans="23:27" ht="12.75">
      <c r="W621" s="2"/>
      <c r="X621" s="2"/>
      <c r="Y621" s="2"/>
      <c r="Z621" s="2"/>
      <c r="AA621" s="2"/>
    </row>
    <row r="622" spans="23:27" ht="12.75">
      <c r="W622" s="2"/>
      <c r="X622" s="2"/>
      <c r="Y622" s="2"/>
      <c r="Z622" s="2"/>
      <c r="AA622" s="2"/>
    </row>
    <row r="623" spans="23:27" ht="12.75">
      <c r="W623" s="2"/>
      <c r="X623" s="2"/>
      <c r="Y623" s="2"/>
      <c r="Z623" s="2"/>
      <c r="AA623" s="2"/>
    </row>
    <row r="624" spans="23:27" ht="12.75">
      <c r="W624" s="2"/>
      <c r="X624" s="2"/>
      <c r="Y624" s="2"/>
      <c r="Z624" s="2"/>
      <c r="AA624" s="2"/>
    </row>
    <row r="625" spans="23:27" ht="12.75">
      <c r="W625" s="2"/>
      <c r="X625" s="2"/>
      <c r="Y625" s="2"/>
      <c r="Z625" s="2"/>
      <c r="AA625" s="2"/>
    </row>
    <row r="626" spans="23:27" ht="12.75">
      <c r="W626" s="2"/>
      <c r="X626" s="2"/>
      <c r="Y626" s="2"/>
      <c r="Z626" s="2"/>
      <c r="AA626" s="2"/>
    </row>
    <row r="627" spans="23:27" ht="12.75">
      <c r="W627" s="2"/>
      <c r="X627" s="2"/>
      <c r="Y627" s="2"/>
      <c r="Z627" s="2"/>
      <c r="AA627" s="2"/>
    </row>
    <row r="628" spans="23:27" ht="12.75">
      <c r="W628" s="2"/>
      <c r="X628" s="2"/>
      <c r="Y628" s="2"/>
      <c r="Z628" s="2"/>
      <c r="AA628" s="2"/>
    </row>
    <row r="629" spans="23:27" ht="12.75">
      <c r="W629" s="2"/>
      <c r="X629" s="2"/>
      <c r="Y629" s="2"/>
      <c r="Z629" s="2"/>
      <c r="AA629" s="2"/>
    </row>
    <row r="630" spans="23:27" ht="12.75">
      <c r="W630" s="2"/>
      <c r="X630" s="2"/>
      <c r="Y630" s="2"/>
      <c r="Z630" s="2"/>
      <c r="AA630" s="2"/>
    </row>
    <row r="631" spans="23:27" ht="12.75">
      <c r="W631" s="2"/>
      <c r="X631" s="2"/>
      <c r="Y631" s="2"/>
      <c r="Z631" s="2"/>
      <c r="AA631" s="2"/>
    </row>
    <row r="632" spans="23:27" ht="12.75">
      <c r="W632" s="2"/>
      <c r="X632" s="2"/>
      <c r="Y632" s="2"/>
      <c r="Z632" s="2"/>
      <c r="AA632" s="2"/>
    </row>
    <row r="633" spans="23:27" ht="12.75">
      <c r="W633" s="2"/>
      <c r="X633" s="2"/>
      <c r="Y633" s="2"/>
      <c r="Z633" s="2"/>
      <c r="AA633" s="2"/>
    </row>
    <row r="634" spans="23:27" ht="12.75">
      <c r="W634" s="2"/>
      <c r="X634" s="2"/>
      <c r="Y634" s="2"/>
      <c r="Z634" s="2"/>
      <c r="AA634" s="2"/>
    </row>
    <row r="635" spans="23:27" ht="12.75">
      <c r="W635" s="2"/>
      <c r="X635" s="2"/>
      <c r="Y635" s="2"/>
      <c r="Z635" s="2"/>
      <c r="AA635" s="2"/>
    </row>
    <row r="636" spans="23:27" ht="12.75">
      <c r="W636" s="2"/>
      <c r="X636" s="2"/>
      <c r="Y636" s="2"/>
      <c r="Z636" s="2"/>
      <c r="AA636" s="2"/>
    </row>
    <row r="637" spans="23:27" ht="12.75">
      <c r="W637" s="2"/>
      <c r="X637" s="2"/>
      <c r="Y637" s="2"/>
      <c r="Z637" s="2"/>
      <c r="AA637" s="2"/>
    </row>
    <row r="638" spans="23:27" ht="12.75">
      <c r="W638" s="2"/>
      <c r="X638" s="2"/>
      <c r="Y638" s="2"/>
      <c r="Z638" s="2"/>
      <c r="AA638" s="2"/>
    </row>
    <row r="639" spans="23:27" ht="12.75">
      <c r="W639" s="2"/>
      <c r="X639" s="2"/>
      <c r="Y639" s="2"/>
      <c r="Z639" s="2"/>
      <c r="AA639" s="2"/>
    </row>
    <row r="640" spans="23:27" ht="12.75">
      <c r="W640" s="2"/>
      <c r="X640" s="2"/>
      <c r="Y640" s="2"/>
      <c r="Z640" s="2"/>
      <c r="AA640" s="2"/>
    </row>
    <row r="641" spans="23:27" ht="12.75">
      <c r="W641" s="2"/>
      <c r="X641" s="2"/>
      <c r="Y641" s="2"/>
      <c r="Z641" s="2"/>
      <c r="AA641" s="2"/>
    </row>
    <row r="642" spans="23:27" ht="12.75">
      <c r="W642" s="2"/>
      <c r="X642" s="2"/>
      <c r="Y642" s="2"/>
      <c r="Z642" s="2"/>
      <c r="AA642" s="2"/>
    </row>
    <row r="643" spans="23:27" ht="12.75">
      <c r="W643" s="2"/>
      <c r="X643" s="2"/>
      <c r="Y643" s="2"/>
      <c r="Z643" s="2"/>
      <c r="AA643" s="2"/>
    </row>
    <row r="644" spans="23:27" ht="12.75">
      <c r="W644" s="2"/>
      <c r="X644" s="2"/>
      <c r="Y644" s="2"/>
      <c r="Z644" s="2"/>
      <c r="AA644" s="2"/>
    </row>
    <row r="645" spans="23:27" ht="12.75">
      <c r="W645" s="2"/>
      <c r="X645" s="2"/>
      <c r="Y645" s="2"/>
      <c r="Z645" s="2"/>
      <c r="AA645" s="2"/>
    </row>
    <row r="646" spans="23:27" ht="12.75">
      <c r="W646" s="2"/>
      <c r="X646" s="2"/>
      <c r="Y646" s="2"/>
      <c r="Z646" s="2"/>
      <c r="AA646" s="2"/>
    </row>
    <row r="647" spans="23:27" ht="12.75">
      <c r="W647" s="2"/>
      <c r="X647" s="2"/>
      <c r="Y647" s="2"/>
      <c r="Z647" s="2"/>
      <c r="AA647" s="2"/>
    </row>
    <row r="648" spans="23:27" ht="12.75">
      <c r="W648" s="2"/>
      <c r="X648" s="2"/>
      <c r="Y648" s="2"/>
      <c r="Z648" s="2"/>
      <c r="AA648" s="2"/>
    </row>
    <row r="649" spans="23:27" ht="12.75">
      <c r="W649" s="2"/>
      <c r="X649" s="2"/>
      <c r="Y649" s="2"/>
      <c r="Z649" s="2"/>
      <c r="AA649" s="2"/>
    </row>
    <row r="650" spans="23:27" ht="12.75">
      <c r="W650" s="2"/>
      <c r="X650" s="2"/>
      <c r="Y650" s="2"/>
      <c r="Z650" s="2"/>
      <c r="AA650" s="2"/>
    </row>
    <row r="651" spans="23:27" ht="12.75">
      <c r="W651" s="2"/>
      <c r="X651" s="2"/>
      <c r="Y651" s="2"/>
      <c r="Z651" s="2"/>
      <c r="AA651" s="2"/>
    </row>
    <row r="652" spans="23:27" ht="12.75">
      <c r="W652" s="2"/>
      <c r="X652" s="2"/>
      <c r="Y652" s="2"/>
      <c r="Z652" s="2"/>
      <c r="AA652" s="2"/>
    </row>
    <row r="653" spans="23:27" ht="12.75">
      <c r="W653" s="2"/>
      <c r="X653" s="2"/>
      <c r="Y653" s="2"/>
      <c r="Z653" s="2"/>
      <c r="AA653" s="2"/>
    </row>
    <row r="654" spans="23:27" ht="12.75">
      <c r="W654" s="2"/>
      <c r="X654" s="2"/>
      <c r="Y654" s="2"/>
      <c r="Z654" s="2"/>
      <c r="AA654" s="2"/>
    </row>
    <row r="655" spans="23:27" ht="12.75">
      <c r="W655" s="2"/>
      <c r="X655" s="2"/>
      <c r="Y655" s="2"/>
      <c r="Z655" s="2"/>
      <c r="AA655" s="2"/>
    </row>
    <row r="656" spans="23:27" ht="12.75">
      <c r="W656" s="2"/>
      <c r="X656" s="2"/>
      <c r="Y656" s="2"/>
      <c r="Z656" s="2"/>
      <c r="AA656" s="2"/>
    </row>
    <row r="657" spans="23:27" ht="12.75">
      <c r="W657" s="2"/>
      <c r="X657" s="2"/>
      <c r="Y657" s="2"/>
      <c r="Z657" s="2"/>
      <c r="AA657" s="2"/>
    </row>
    <row r="658" spans="23:27" ht="12.75">
      <c r="W658" s="2"/>
      <c r="X658" s="2"/>
      <c r="Y658" s="2"/>
      <c r="Z658" s="2"/>
      <c r="AA658" s="2"/>
    </row>
    <row r="659" spans="23:27" ht="12.75">
      <c r="W659" s="2"/>
      <c r="X659" s="2"/>
      <c r="Y659" s="2"/>
      <c r="Z659" s="2"/>
      <c r="AA659" s="2"/>
    </row>
    <row r="660" spans="23:27" ht="12.75">
      <c r="W660" s="2"/>
      <c r="X660" s="2"/>
      <c r="Y660" s="2"/>
      <c r="Z660" s="2"/>
      <c r="AA660" s="2"/>
    </row>
    <row r="661" spans="23:27" ht="12.75">
      <c r="W661" s="2"/>
      <c r="X661" s="2"/>
      <c r="Y661" s="2"/>
      <c r="Z661" s="2"/>
      <c r="AA661" s="2"/>
    </row>
    <row r="662" spans="23:27" ht="12.75">
      <c r="W662" s="2"/>
      <c r="X662" s="2"/>
      <c r="Y662" s="2"/>
      <c r="Z662" s="2"/>
      <c r="AA662" s="2"/>
    </row>
    <row r="663" spans="23:27" ht="12.75">
      <c r="W663" s="2"/>
      <c r="X663" s="2"/>
      <c r="Y663" s="2"/>
      <c r="Z663" s="2"/>
      <c r="AA663" s="2"/>
    </row>
    <row r="664" spans="23:27" ht="12.75">
      <c r="W664" s="2"/>
      <c r="X664" s="2"/>
      <c r="Y664" s="2"/>
      <c r="Z664" s="2"/>
      <c r="AA664" s="2"/>
    </row>
    <row r="665" spans="23:27" ht="12.75">
      <c r="W665" s="2"/>
      <c r="X665" s="2"/>
      <c r="Y665" s="2"/>
      <c r="Z665" s="2"/>
      <c r="AA665" s="2"/>
    </row>
    <row r="666" spans="23:27" ht="12.75">
      <c r="W666" s="2"/>
      <c r="X666" s="2"/>
      <c r="Y666" s="2"/>
      <c r="Z666" s="2"/>
      <c r="AA666" s="2"/>
    </row>
    <row r="667" spans="23:27" ht="12.75">
      <c r="W667" s="2"/>
      <c r="X667" s="2"/>
      <c r="Y667" s="2"/>
      <c r="Z667" s="2"/>
      <c r="AA667" s="2"/>
    </row>
    <row r="668" spans="23:27" ht="12.75">
      <c r="W668" s="2"/>
      <c r="X668" s="2"/>
      <c r="Y668" s="2"/>
      <c r="Z668" s="2"/>
      <c r="AA668" s="2"/>
    </row>
    <row r="669" spans="23:27" ht="12.75">
      <c r="W669" s="2"/>
      <c r="X669" s="2"/>
      <c r="Y669" s="2"/>
      <c r="Z669" s="2"/>
      <c r="AA669" s="2"/>
    </row>
    <row r="670" spans="23:27" ht="12.75">
      <c r="W670" s="2"/>
      <c r="X670" s="2"/>
      <c r="Y670" s="2"/>
      <c r="Z670" s="2"/>
      <c r="AA670" s="2"/>
    </row>
    <row r="671" spans="23:27" ht="12.75">
      <c r="W671" s="2"/>
      <c r="X671" s="2"/>
      <c r="Y671" s="2"/>
      <c r="Z671" s="2"/>
      <c r="AA671" s="2"/>
    </row>
    <row r="672" spans="23:27" ht="12.75">
      <c r="W672" s="2"/>
      <c r="X672" s="2"/>
      <c r="Y672" s="2"/>
      <c r="Z672" s="2"/>
      <c r="AA672" s="2"/>
    </row>
    <row r="673" spans="23:27" ht="12.75">
      <c r="W673" s="2"/>
      <c r="X673" s="2"/>
      <c r="Y673" s="2"/>
      <c r="Z673" s="2"/>
      <c r="AA673" s="2"/>
    </row>
    <row r="674" spans="23:27" ht="12.75">
      <c r="W674" s="2"/>
      <c r="X674" s="2"/>
      <c r="Y674" s="2"/>
      <c r="Z674" s="2"/>
      <c r="AA674" s="2"/>
    </row>
    <row r="675" spans="23:27" ht="12.75">
      <c r="W675" s="2"/>
      <c r="X675" s="2"/>
      <c r="Y675" s="2"/>
      <c r="Z675" s="2"/>
      <c r="AA675" s="2"/>
    </row>
    <row r="676" spans="23:27" ht="12.75">
      <c r="W676" s="2"/>
      <c r="X676" s="2"/>
      <c r="Y676" s="2"/>
      <c r="Z676" s="2"/>
      <c r="AA676" s="2"/>
    </row>
    <row r="677" spans="23:27" ht="12.75">
      <c r="W677" s="2"/>
      <c r="X677" s="2"/>
      <c r="Y677" s="2"/>
      <c r="Z677" s="2"/>
      <c r="AA677" s="2"/>
    </row>
    <row r="678" spans="23:27" ht="12.75">
      <c r="W678" s="2"/>
      <c r="X678" s="2"/>
      <c r="Y678" s="2"/>
      <c r="Z678" s="2"/>
      <c r="AA678" s="2"/>
    </row>
    <row r="679" spans="23:27" ht="12.75">
      <c r="W679" s="2"/>
      <c r="X679" s="2"/>
      <c r="Y679" s="2"/>
      <c r="Z679" s="2"/>
      <c r="AA679" s="2"/>
    </row>
    <row r="680" spans="23:27" ht="12.75">
      <c r="W680" s="2"/>
      <c r="X680" s="2"/>
      <c r="Y680" s="2"/>
      <c r="Z680" s="2"/>
      <c r="AA680" s="2"/>
    </row>
    <row r="681" spans="23:27" ht="12.75">
      <c r="W681" s="2"/>
      <c r="X681" s="2"/>
      <c r="Y681" s="2"/>
      <c r="Z681" s="2"/>
      <c r="AA681" s="2"/>
    </row>
    <row r="682" spans="23:27" ht="12.75">
      <c r="W682" s="2"/>
      <c r="X682" s="2"/>
      <c r="Y682" s="2"/>
      <c r="Z682" s="2"/>
      <c r="AA682" s="2"/>
    </row>
    <row r="683" spans="23:27" ht="12.75">
      <c r="W683" s="2"/>
      <c r="X683" s="2"/>
      <c r="Y683" s="2"/>
      <c r="Z683" s="2"/>
      <c r="AA683" s="2"/>
    </row>
    <row r="684" spans="23:27" ht="12.75">
      <c r="W684" s="2"/>
      <c r="X684" s="2"/>
      <c r="Y684" s="2"/>
      <c r="Z684" s="2"/>
      <c r="AA684" s="2"/>
    </row>
    <row r="685" spans="23:27" ht="12.75">
      <c r="W685" s="2"/>
      <c r="X685" s="2"/>
      <c r="Y685" s="2"/>
      <c r="Z685" s="2"/>
      <c r="AA685" s="2"/>
    </row>
    <row r="686" spans="23:27" ht="12.75">
      <c r="W686" s="2"/>
      <c r="X686" s="2"/>
      <c r="Y686" s="2"/>
      <c r="Z686" s="2"/>
      <c r="AA686" s="2"/>
    </row>
    <row r="687" spans="23:27" ht="12.75">
      <c r="W687" s="2"/>
      <c r="X687" s="2"/>
      <c r="Y687" s="2"/>
      <c r="Z687" s="2"/>
      <c r="AA687" s="2"/>
    </row>
    <row r="688" spans="23:27" ht="12.75">
      <c r="W688" s="2"/>
      <c r="X688" s="2"/>
      <c r="Y688" s="2"/>
      <c r="Z688" s="2"/>
      <c r="AA688" s="2"/>
    </row>
    <row r="689" spans="23:27" ht="12.75">
      <c r="W689" s="2"/>
      <c r="X689" s="2"/>
      <c r="Y689" s="2"/>
      <c r="Z689" s="2"/>
      <c r="AA689" s="2"/>
    </row>
    <row r="690" spans="23:27" ht="12.75">
      <c r="W690" s="2"/>
      <c r="X690" s="2"/>
      <c r="Y690" s="2"/>
      <c r="Z690" s="2"/>
      <c r="AA690" s="2"/>
    </row>
    <row r="691" spans="23:27" ht="12.75">
      <c r="W691" s="2"/>
      <c r="X691" s="2"/>
      <c r="Y691" s="2"/>
      <c r="Z691" s="2"/>
      <c r="AA691" s="2"/>
    </row>
    <row r="692" spans="23:27" ht="12.75">
      <c r="W692" s="2"/>
      <c r="X692" s="2"/>
      <c r="Y692" s="2"/>
      <c r="Z692" s="2"/>
      <c r="AA692" s="2"/>
    </row>
    <row r="693" spans="23:27" ht="12.75">
      <c r="W693" s="2"/>
      <c r="X693" s="2"/>
      <c r="Y693" s="2"/>
      <c r="Z693" s="2"/>
      <c r="AA693" s="2"/>
    </row>
    <row r="694" spans="23:27" ht="12.75">
      <c r="W694" s="2"/>
      <c r="X694" s="2"/>
      <c r="Y694" s="2"/>
      <c r="Z694" s="2"/>
      <c r="AA694" s="2"/>
    </row>
    <row r="695" spans="23:27" ht="12.75">
      <c r="W695" s="2"/>
      <c r="X695" s="2"/>
      <c r="Y695" s="2"/>
      <c r="Z695" s="2"/>
      <c r="AA695" s="2"/>
    </row>
    <row r="696" spans="23:27" ht="12.75">
      <c r="W696" s="2"/>
      <c r="X696" s="2"/>
      <c r="Y696" s="2"/>
      <c r="Z696" s="2"/>
      <c r="AA696" s="2"/>
    </row>
    <row r="697" spans="23:27" ht="12.75">
      <c r="W697" s="2"/>
      <c r="X697" s="2"/>
      <c r="Y697" s="2"/>
      <c r="Z697" s="2"/>
      <c r="AA697" s="2"/>
    </row>
    <row r="698" spans="23:27" ht="12.75">
      <c r="W698" s="2"/>
      <c r="X698" s="2"/>
      <c r="Y698" s="2"/>
      <c r="Z698" s="2"/>
      <c r="AA698" s="2"/>
    </row>
    <row r="699" spans="23:27" ht="12.75">
      <c r="W699" s="2"/>
      <c r="X699" s="2"/>
      <c r="Y699" s="2"/>
      <c r="Z699" s="2"/>
      <c r="AA699" s="2"/>
    </row>
    <row r="700" spans="23:27" ht="12.75">
      <c r="W700" s="2"/>
      <c r="X700" s="2"/>
      <c r="Y700" s="2"/>
      <c r="Z700" s="2"/>
      <c r="AA700" s="2"/>
    </row>
    <row r="701" spans="23:27" ht="12.75">
      <c r="W701" s="2"/>
      <c r="X701" s="2"/>
      <c r="Y701" s="2"/>
      <c r="Z701" s="2"/>
      <c r="AA701" s="2"/>
    </row>
    <row r="702" spans="23:27" ht="12.75">
      <c r="W702" s="2"/>
      <c r="X702" s="2"/>
      <c r="Y702" s="2"/>
      <c r="Z702" s="2"/>
      <c r="AA702" s="2"/>
    </row>
    <row r="703" spans="23:27" ht="12.75">
      <c r="W703" s="2"/>
      <c r="X703" s="2"/>
      <c r="Y703" s="2"/>
      <c r="Z703" s="2"/>
      <c r="AA703" s="2"/>
    </row>
    <row r="704" spans="23:27" ht="12.75">
      <c r="W704" s="2"/>
      <c r="X704" s="2"/>
      <c r="Y704" s="2"/>
      <c r="Z704" s="2"/>
      <c r="AA704" s="2"/>
    </row>
    <row r="705" spans="23:27" ht="12.75">
      <c r="W705" s="2"/>
      <c r="X705" s="2"/>
      <c r="Y705" s="2"/>
      <c r="Z705" s="2"/>
      <c r="AA705" s="2"/>
    </row>
    <row r="706" spans="23:27" ht="12.75">
      <c r="W706" s="2"/>
      <c r="X706" s="2"/>
      <c r="Y706" s="2"/>
      <c r="Z706" s="2"/>
      <c r="AA706" s="2"/>
    </row>
    <row r="707" spans="23:27" ht="12.75">
      <c r="W707" s="2"/>
      <c r="X707" s="2"/>
      <c r="Y707" s="2"/>
      <c r="Z707" s="2"/>
      <c r="AA707" s="2"/>
    </row>
    <row r="708" spans="23:27" ht="12.75">
      <c r="W708" s="2"/>
      <c r="X708" s="2"/>
      <c r="Y708" s="2"/>
      <c r="Z708" s="2"/>
      <c r="AA708" s="2"/>
    </row>
    <row r="709" spans="23:27" ht="12.75">
      <c r="W709" s="2"/>
      <c r="X709" s="2"/>
      <c r="Y709" s="2"/>
      <c r="Z709" s="2"/>
      <c r="AA709" s="2"/>
    </row>
    <row r="710" spans="23:27" ht="12.75">
      <c r="W710" s="2"/>
      <c r="X710" s="2"/>
      <c r="Y710" s="2"/>
      <c r="Z710" s="2"/>
      <c r="AA710" s="2"/>
    </row>
    <row r="711" spans="23:27" ht="12.75">
      <c r="W711" s="2"/>
      <c r="X711" s="2"/>
      <c r="Y711" s="2"/>
      <c r="Z711" s="2"/>
      <c r="AA711" s="2"/>
    </row>
    <row r="712" spans="23:27" ht="12.75">
      <c r="W712" s="2"/>
      <c r="X712" s="2"/>
      <c r="Y712" s="2"/>
      <c r="Z712" s="2"/>
      <c r="AA712" s="2"/>
    </row>
    <row r="713" spans="23:27" ht="12.75">
      <c r="W713" s="2"/>
      <c r="X713" s="2"/>
      <c r="Y713" s="2"/>
      <c r="Z713" s="2"/>
      <c r="AA713" s="2"/>
    </row>
    <row r="714" spans="23:27" ht="12.75">
      <c r="W714" s="2"/>
      <c r="X714" s="2"/>
      <c r="Y714" s="2"/>
      <c r="Z714" s="2"/>
      <c r="AA714" s="2"/>
    </row>
    <row r="715" spans="23:27" ht="12.75">
      <c r="W715" s="2"/>
      <c r="X715" s="2"/>
      <c r="Y715" s="2"/>
      <c r="Z715" s="2"/>
      <c r="AA715" s="2"/>
    </row>
    <row r="716" spans="23:27" ht="12.75">
      <c r="W716" s="2"/>
      <c r="X716" s="2"/>
      <c r="Y716" s="2"/>
      <c r="Z716" s="2"/>
      <c r="AA716" s="2"/>
    </row>
    <row r="717" spans="23:27" ht="12.75">
      <c r="W717" s="2"/>
      <c r="X717" s="2"/>
      <c r="Y717" s="2"/>
      <c r="Z717" s="2"/>
      <c r="AA717" s="2"/>
    </row>
    <row r="718" spans="23:27" ht="12.75">
      <c r="W718" s="2"/>
      <c r="X718" s="2"/>
      <c r="Y718" s="2"/>
      <c r="Z718" s="2"/>
      <c r="AA718" s="2"/>
    </row>
    <row r="719" spans="23:27" ht="12.75">
      <c r="W719" s="2"/>
      <c r="X719" s="2"/>
      <c r="Y719" s="2"/>
      <c r="Z719" s="2"/>
      <c r="AA719" s="2"/>
    </row>
    <row r="720" spans="23:27" ht="12.75">
      <c r="W720" s="2"/>
      <c r="X720" s="2"/>
      <c r="Y720" s="2"/>
      <c r="Z720" s="2"/>
      <c r="AA720" s="2"/>
    </row>
    <row r="721" spans="23:27" ht="12.75">
      <c r="W721" s="2"/>
      <c r="X721" s="2"/>
      <c r="Y721" s="2"/>
      <c r="Z721" s="2"/>
      <c r="AA721" s="2"/>
    </row>
    <row r="722" spans="23:27" ht="12.75">
      <c r="W722" s="2"/>
      <c r="X722" s="2"/>
      <c r="Y722" s="2"/>
      <c r="Z722" s="2"/>
      <c r="AA722" s="2"/>
    </row>
    <row r="723" spans="23:27" ht="12.75">
      <c r="W723" s="2"/>
      <c r="X723" s="2"/>
      <c r="Y723" s="2"/>
      <c r="Z723" s="2"/>
      <c r="AA723" s="2"/>
    </row>
    <row r="724" spans="23:27" ht="12.75">
      <c r="W724" s="2"/>
      <c r="X724" s="2"/>
      <c r="Y724" s="2"/>
      <c r="Z724" s="2"/>
      <c r="AA724" s="2"/>
    </row>
    <row r="725" spans="23:27" ht="12.75">
      <c r="W725" s="2"/>
      <c r="X725" s="2"/>
      <c r="Y725" s="2"/>
      <c r="Z725" s="2"/>
      <c r="AA725" s="2"/>
    </row>
    <row r="726" spans="23:27" ht="12.75">
      <c r="W726" s="2"/>
      <c r="X726" s="2"/>
      <c r="Y726" s="2"/>
      <c r="Z726" s="2"/>
      <c r="AA726" s="2"/>
    </row>
    <row r="727" spans="23:27" ht="12.75">
      <c r="W727" s="2"/>
      <c r="X727" s="2"/>
      <c r="Y727" s="2"/>
      <c r="Z727" s="2"/>
      <c r="AA727" s="2"/>
    </row>
    <row r="728" spans="23:27" ht="12.75">
      <c r="W728" s="2"/>
      <c r="X728" s="2"/>
      <c r="Y728" s="2"/>
      <c r="Z728" s="2"/>
      <c r="AA728" s="2"/>
    </row>
    <row r="729" spans="23:27" ht="12.75">
      <c r="W729" s="2"/>
      <c r="X729" s="2"/>
      <c r="Y729" s="2"/>
      <c r="Z729" s="2"/>
      <c r="AA729" s="2"/>
    </row>
    <row r="730" spans="23:27" ht="12.75">
      <c r="W730" s="2"/>
      <c r="X730" s="2"/>
      <c r="Y730" s="2"/>
      <c r="Z730" s="2"/>
      <c r="AA730" s="2"/>
    </row>
    <row r="731" spans="23:27" ht="12.75">
      <c r="W731" s="2"/>
      <c r="X731" s="2"/>
      <c r="Y731" s="2"/>
      <c r="Z731" s="2"/>
      <c r="AA731" s="2"/>
    </row>
    <row r="732" spans="23:27" ht="12.75">
      <c r="W732" s="2"/>
      <c r="X732" s="2"/>
      <c r="Y732" s="2"/>
      <c r="Z732" s="2"/>
      <c r="AA732" s="2"/>
    </row>
    <row r="733" spans="23:27" ht="12.75">
      <c r="W733" s="2"/>
      <c r="X733" s="2"/>
      <c r="Y733" s="2"/>
      <c r="Z733" s="2"/>
      <c r="AA733" s="2"/>
    </row>
    <row r="734" spans="23:27" ht="12.75">
      <c r="W734" s="2"/>
      <c r="X734" s="2"/>
      <c r="Y734" s="2"/>
      <c r="Z734" s="2"/>
      <c r="AA734" s="2"/>
    </row>
    <row r="735" spans="23:27" ht="12.75">
      <c r="W735" s="2"/>
      <c r="X735" s="2"/>
      <c r="Y735" s="2"/>
      <c r="Z735" s="2"/>
      <c r="AA735" s="2"/>
    </row>
    <row r="736" spans="23:27" ht="12.75">
      <c r="W736" s="2"/>
      <c r="X736" s="2"/>
      <c r="Y736" s="2"/>
      <c r="Z736" s="2"/>
      <c r="AA736" s="2"/>
    </row>
    <row r="737" spans="23:27" ht="12.75">
      <c r="W737" s="2"/>
      <c r="X737" s="2"/>
      <c r="Y737" s="2"/>
      <c r="Z737" s="2"/>
      <c r="AA737" s="2"/>
    </row>
    <row r="738" spans="23:27" ht="12.75">
      <c r="W738" s="2"/>
      <c r="X738" s="2"/>
      <c r="Y738" s="2"/>
      <c r="Z738" s="2"/>
      <c r="AA738" s="2"/>
    </row>
    <row r="739" spans="23:27" ht="12.75">
      <c r="W739" s="2"/>
      <c r="X739" s="2"/>
      <c r="Y739" s="2"/>
      <c r="Z739" s="2"/>
      <c r="AA739" s="2"/>
    </row>
    <row r="740" spans="23:27" ht="12.75">
      <c r="W740" s="2"/>
      <c r="X740" s="2"/>
      <c r="Y740" s="2"/>
      <c r="Z740" s="2"/>
      <c r="AA740" s="2"/>
    </row>
    <row r="741" spans="23:27" ht="12.75">
      <c r="W741" s="2"/>
      <c r="X741" s="2"/>
      <c r="Y741" s="2"/>
      <c r="Z741" s="2"/>
      <c r="AA741" s="2"/>
    </row>
    <row r="742" spans="23:27" ht="12.75">
      <c r="W742" s="2"/>
      <c r="X742" s="2"/>
      <c r="Y742" s="2"/>
      <c r="Z742" s="2"/>
      <c r="AA742" s="2"/>
    </row>
    <row r="743" spans="23:27" ht="12.75">
      <c r="W743" s="2"/>
      <c r="X743" s="2"/>
      <c r="Y743" s="2"/>
      <c r="Z743" s="2"/>
      <c r="AA743" s="2"/>
    </row>
    <row r="744" spans="23:27" ht="12.75">
      <c r="W744" s="2"/>
      <c r="X744" s="2"/>
      <c r="Y744" s="2"/>
      <c r="Z744" s="2"/>
      <c r="AA744" s="2"/>
    </row>
    <row r="745" spans="23:27" ht="12.75">
      <c r="W745" s="2"/>
      <c r="X745" s="2"/>
      <c r="Y745" s="2"/>
      <c r="Z745" s="2"/>
      <c r="AA745" s="2"/>
    </row>
    <row r="746" spans="23:27" ht="12.75">
      <c r="W746" s="2"/>
      <c r="X746" s="2"/>
      <c r="Y746" s="2"/>
      <c r="Z746" s="2"/>
      <c r="AA746" s="2"/>
    </row>
    <row r="747" spans="23:27" ht="12.75">
      <c r="W747" s="2"/>
      <c r="X747" s="2"/>
      <c r="Y747" s="2"/>
      <c r="Z747" s="2"/>
      <c r="AA747" s="2"/>
    </row>
    <row r="748" spans="23:27" ht="12.75">
      <c r="W748" s="2"/>
      <c r="X748" s="2"/>
      <c r="Y748" s="2"/>
      <c r="Z748" s="2"/>
      <c r="AA748" s="2"/>
    </row>
    <row r="749" spans="23:27" ht="12.75">
      <c r="W749" s="2"/>
      <c r="X749" s="2"/>
      <c r="Y749" s="2"/>
      <c r="Z749" s="2"/>
      <c r="AA749" s="2"/>
    </row>
    <row r="750" spans="23:27" ht="12.75">
      <c r="W750" s="2"/>
      <c r="X750" s="2"/>
      <c r="Y750" s="2"/>
      <c r="Z750" s="2"/>
      <c r="AA750" s="2"/>
    </row>
    <row r="751" spans="23:27" ht="12.75">
      <c r="W751" s="2"/>
      <c r="X751" s="2"/>
      <c r="Y751" s="2"/>
      <c r="Z751" s="2"/>
      <c r="AA751" s="2"/>
    </row>
    <row r="752" spans="23:27" ht="12.75">
      <c r="W752" s="2"/>
      <c r="X752" s="2"/>
      <c r="Y752" s="2"/>
      <c r="Z752" s="2"/>
      <c r="AA752" s="2"/>
    </row>
    <row r="753" spans="23:27" ht="12.75">
      <c r="W753" s="2"/>
      <c r="X753" s="2"/>
      <c r="Y753" s="2"/>
      <c r="Z753" s="2"/>
      <c r="AA753" s="2"/>
    </row>
    <row r="754" spans="23:27" ht="12.75">
      <c r="W754" s="2"/>
      <c r="X754" s="2"/>
      <c r="Y754" s="2"/>
      <c r="Z754" s="2"/>
      <c r="AA754" s="2"/>
    </row>
    <row r="755" spans="23:27" ht="12.75">
      <c r="W755" s="2"/>
      <c r="X755" s="2"/>
      <c r="Y755" s="2"/>
      <c r="Z755" s="2"/>
      <c r="AA755" s="2"/>
    </row>
    <row r="756" spans="23:27" ht="12.75">
      <c r="W756" s="2"/>
      <c r="X756" s="2"/>
      <c r="Y756" s="2"/>
      <c r="Z756" s="2"/>
      <c r="AA756" s="2"/>
    </row>
    <row r="757" spans="23:27" ht="12.75">
      <c r="W757" s="2"/>
      <c r="X757" s="2"/>
      <c r="Y757" s="2"/>
      <c r="Z757" s="2"/>
      <c r="AA757" s="2"/>
    </row>
    <row r="758" spans="23:27" ht="12.75">
      <c r="W758" s="2"/>
      <c r="X758" s="2"/>
      <c r="Y758" s="2"/>
      <c r="Z758" s="2"/>
      <c r="AA758" s="2"/>
    </row>
    <row r="759" spans="23:27" ht="12.75">
      <c r="W759" s="2"/>
      <c r="X759" s="2"/>
      <c r="Y759" s="2"/>
      <c r="Z759" s="2"/>
      <c r="AA759" s="2"/>
    </row>
    <row r="760" spans="23:27" ht="12.75">
      <c r="W760" s="2"/>
      <c r="X760" s="2"/>
      <c r="Y760" s="2"/>
      <c r="Z760" s="2"/>
      <c r="AA760" s="2"/>
    </row>
    <row r="761" spans="23:27" ht="12.75">
      <c r="W761" s="2"/>
      <c r="X761" s="2"/>
      <c r="Y761" s="2"/>
      <c r="Z761" s="2"/>
      <c r="AA761" s="2"/>
    </row>
    <row r="762" spans="23:27" ht="12.75">
      <c r="W762" s="2"/>
      <c r="X762" s="2"/>
      <c r="Y762" s="2"/>
      <c r="Z762" s="2"/>
      <c r="AA762" s="2"/>
    </row>
    <row r="763" spans="23:27" ht="12.75">
      <c r="W763" s="2"/>
      <c r="X763" s="2"/>
      <c r="Y763" s="2"/>
      <c r="Z763" s="2"/>
      <c r="AA763" s="2"/>
    </row>
    <row r="764" spans="23:27" ht="12.75">
      <c r="W764" s="2"/>
      <c r="X764" s="2"/>
      <c r="Y764" s="2"/>
      <c r="Z764" s="2"/>
      <c r="AA764" s="2"/>
    </row>
    <row r="765" spans="23:27" ht="12.75">
      <c r="W765" s="2"/>
      <c r="X765" s="2"/>
      <c r="Y765" s="2"/>
      <c r="Z765" s="2"/>
      <c r="AA765" s="2"/>
    </row>
    <row r="766" spans="23:27" ht="12.75">
      <c r="W766" s="2"/>
      <c r="X766" s="2"/>
      <c r="Y766" s="2"/>
      <c r="Z766" s="2"/>
      <c r="AA766" s="2"/>
    </row>
    <row r="767" spans="23:27" ht="12.75">
      <c r="W767" s="2"/>
      <c r="X767" s="2"/>
      <c r="Y767" s="2"/>
      <c r="Z767" s="2"/>
      <c r="AA767" s="2"/>
    </row>
    <row r="768" spans="23:27" ht="12.75">
      <c r="W768" s="2"/>
      <c r="X768" s="2"/>
      <c r="Y768" s="2"/>
      <c r="Z768" s="2"/>
      <c r="AA768" s="2"/>
    </row>
    <row r="769" spans="23:27" ht="12.75">
      <c r="W769" s="2"/>
      <c r="X769" s="2"/>
      <c r="Y769" s="2"/>
      <c r="Z769" s="2"/>
      <c r="AA769" s="2"/>
    </row>
    <row r="770" spans="23:27" ht="12.75">
      <c r="W770" s="2"/>
      <c r="X770" s="2"/>
      <c r="Y770" s="2"/>
      <c r="Z770" s="2"/>
      <c r="AA770" s="2"/>
    </row>
    <row r="771" spans="23:27" ht="12.75">
      <c r="W771" s="2"/>
      <c r="X771" s="2"/>
      <c r="Y771" s="2"/>
      <c r="Z771" s="2"/>
      <c r="AA771" s="2"/>
    </row>
    <row r="772" spans="23:27" ht="12.75">
      <c r="W772" s="2"/>
      <c r="X772" s="2"/>
      <c r="Y772" s="2"/>
      <c r="Z772" s="2"/>
      <c r="AA772" s="2"/>
    </row>
    <row r="773" spans="23:27" ht="12.75">
      <c r="W773" s="2"/>
      <c r="X773" s="2"/>
      <c r="Y773" s="2"/>
      <c r="Z773" s="2"/>
      <c r="AA773" s="2"/>
    </row>
    <row r="774" spans="23:27" ht="12.75">
      <c r="W774" s="2"/>
      <c r="X774" s="2"/>
      <c r="Y774" s="2"/>
      <c r="Z774" s="2"/>
      <c r="AA774" s="2"/>
    </row>
    <row r="775" spans="23:27" ht="12.75">
      <c r="W775" s="2"/>
      <c r="X775" s="2"/>
      <c r="Y775" s="2"/>
      <c r="Z775" s="2"/>
      <c r="AA775" s="2"/>
    </row>
    <row r="776" spans="23:27" ht="12.75">
      <c r="W776" s="2"/>
      <c r="X776" s="2"/>
      <c r="Y776" s="2"/>
      <c r="Z776" s="2"/>
      <c r="AA776" s="2"/>
    </row>
    <row r="777" spans="23:27" ht="12.75">
      <c r="W777" s="2"/>
      <c r="X777" s="2"/>
      <c r="Y777" s="2"/>
      <c r="Z777" s="2"/>
      <c r="AA777" s="2"/>
    </row>
    <row r="778" spans="23:27" ht="12.75">
      <c r="W778" s="2"/>
      <c r="X778" s="2"/>
      <c r="Y778" s="2"/>
      <c r="Z778" s="2"/>
      <c r="AA778" s="2"/>
    </row>
    <row r="779" spans="23:27" ht="12.75">
      <c r="W779" s="2"/>
      <c r="X779" s="2"/>
      <c r="Y779" s="2"/>
      <c r="Z779" s="2"/>
      <c r="AA779" s="2"/>
    </row>
    <row r="780" spans="23:27" ht="12.75">
      <c r="W780" s="2"/>
      <c r="X780" s="2"/>
      <c r="Y780" s="2"/>
      <c r="Z780" s="2"/>
      <c r="AA780" s="2"/>
    </row>
    <row r="781" spans="23:27" ht="12.75">
      <c r="W781" s="2"/>
      <c r="X781" s="2"/>
      <c r="Y781" s="2"/>
      <c r="Z781" s="2"/>
      <c r="AA781" s="2"/>
    </row>
    <row r="782" spans="23:27" ht="12.75">
      <c r="W782" s="2"/>
      <c r="X782" s="2"/>
      <c r="Y782" s="2"/>
      <c r="Z782" s="2"/>
      <c r="AA782" s="2"/>
    </row>
    <row r="783" spans="23:27" ht="12.75">
      <c r="W783" s="2"/>
      <c r="X783" s="2"/>
      <c r="Y783" s="2"/>
      <c r="Z783" s="2"/>
      <c r="AA783" s="2"/>
    </row>
    <row r="784" spans="23:27" ht="12.75">
      <c r="W784" s="2"/>
      <c r="X784" s="2"/>
      <c r="Y784" s="2"/>
      <c r="Z784" s="2"/>
      <c r="AA784" s="2"/>
    </row>
    <row r="785" spans="23:27" ht="12.75">
      <c r="W785" s="2"/>
      <c r="X785" s="2"/>
      <c r="Y785" s="2"/>
      <c r="Z785" s="2"/>
      <c r="AA785" s="2"/>
    </row>
    <row r="786" spans="23:27" ht="12.75">
      <c r="W786" s="2"/>
      <c r="X786" s="2"/>
      <c r="Y786" s="2"/>
      <c r="Z786" s="2"/>
      <c r="AA786" s="2"/>
    </row>
    <row r="787" spans="23:27" ht="12.75">
      <c r="W787" s="2"/>
      <c r="X787" s="2"/>
      <c r="Y787" s="2"/>
      <c r="Z787" s="2"/>
      <c r="AA787" s="2"/>
    </row>
    <row r="788" spans="23:27" ht="12.75">
      <c r="W788" s="2"/>
      <c r="X788" s="2"/>
      <c r="Y788" s="2"/>
      <c r="Z788" s="2"/>
      <c r="AA788" s="2"/>
    </row>
    <row r="789" spans="23:27" ht="12.75">
      <c r="W789" s="2"/>
      <c r="X789" s="2"/>
      <c r="Y789" s="2"/>
      <c r="Z789" s="2"/>
      <c r="AA789" s="2"/>
    </row>
    <row r="790" spans="23:27" ht="12.75">
      <c r="W790" s="2"/>
      <c r="X790" s="2"/>
      <c r="Y790" s="2"/>
      <c r="Z790" s="2"/>
      <c r="AA790" s="2"/>
    </row>
    <row r="791" spans="23:27" ht="12.75">
      <c r="W791" s="2"/>
      <c r="X791" s="2"/>
      <c r="Y791" s="2"/>
      <c r="Z791" s="2"/>
      <c r="AA791" s="2"/>
    </row>
    <row r="792" spans="23:27" ht="12.75">
      <c r="W792" s="2"/>
      <c r="X792" s="2"/>
      <c r="Y792" s="2"/>
      <c r="Z792" s="2"/>
      <c r="AA792" s="2"/>
    </row>
    <row r="793" spans="23:27" ht="12.75">
      <c r="W793" s="2"/>
      <c r="X793" s="2"/>
      <c r="Y793" s="2"/>
      <c r="Z793" s="2"/>
      <c r="AA793" s="2"/>
    </row>
    <row r="794" spans="23:27" ht="12.75">
      <c r="W794" s="2"/>
      <c r="X794" s="2"/>
      <c r="Y794" s="2"/>
      <c r="Z794" s="2"/>
      <c r="AA794" s="2"/>
    </row>
    <row r="795" spans="23:27" ht="12.75">
      <c r="W795" s="2"/>
      <c r="X795" s="2"/>
      <c r="Y795" s="2"/>
      <c r="Z795" s="2"/>
      <c r="AA795" s="2"/>
    </row>
    <row r="796" spans="23:27" ht="12.75">
      <c r="W796" s="2"/>
      <c r="X796" s="2"/>
      <c r="Y796" s="2"/>
      <c r="Z796" s="2"/>
      <c r="AA796" s="2"/>
    </row>
    <row r="797" spans="23:27" ht="12.75">
      <c r="W797" s="2"/>
      <c r="X797" s="2"/>
      <c r="Y797" s="2"/>
      <c r="Z797" s="2"/>
      <c r="AA797" s="2"/>
    </row>
    <row r="798" spans="23:27" ht="12.75">
      <c r="W798" s="2"/>
      <c r="X798" s="2"/>
      <c r="Y798" s="2"/>
      <c r="Z798" s="2"/>
      <c r="AA798" s="2"/>
    </row>
    <row r="799" spans="23:27" ht="12.75">
      <c r="W799" s="2"/>
      <c r="X799" s="2"/>
      <c r="Y799" s="2"/>
      <c r="Z799" s="2"/>
      <c r="AA799" s="2"/>
    </row>
    <row r="800" spans="23:27" ht="12.75">
      <c r="W800" s="2"/>
      <c r="X800" s="2"/>
      <c r="Y800" s="2"/>
      <c r="Z800" s="2"/>
      <c r="AA800" s="2"/>
    </row>
    <row r="801" spans="23:27" ht="12.75">
      <c r="W801" s="2"/>
      <c r="X801" s="2"/>
      <c r="Y801" s="2"/>
      <c r="Z801" s="2"/>
      <c r="AA801" s="2"/>
    </row>
    <row r="802" spans="23:27" ht="12.75">
      <c r="W802" s="2"/>
      <c r="X802" s="2"/>
      <c r="Y802" s="2"/>
      <c r="Z802" s="2"/>
      <c r="AA802" s="2"/>
    </row>
    <row r="803" spans="23:27" ht="12.75">
      <c r="W803" s="2"/>
      <c r="X803" s="2"/>
      <c r="Y803" s="2"/>
      <c r="Z803" s="2"/>
      <c r="AA803" s="2"/>
    </row>
    <row r="804" spans="23:27" ht="12.75">
      <c r="W804" s="2"/>
      <c r="X804" s="2"/>
      <c r="Y804" s="2"/>
      <c r="Z804" s="2"/>
      <c r="AA804" s="2"/>
    </row>
    <row r="805" spans="23:27" ht="12.75">
      <c r="W805" s="2"/>
      <c r="X805" s="2"/>
      <c r="Y805" s="2"/>
      <c r="Z805" s="2"/>
      <c r="AA805" s="2"/>
    </row>
    <row r="806" spans="23:27" ht="12.75">
      <c r="W806" s="2"/>
      <c r="X806" s="2"/>
      <c r="Y806" s="2"/>
      <c r="Z806" s="2"/>
      <c r="AA806" s="2"/>
    </row>
    <row r="807" spans="23:27" ht="12.75">
      <c r="W807" s="2"/>
      <c r="X807" s="2"/>
      <c r="Y807" s="2"/>
      <c r="Z807" s="2"/>
      <c r="AA807" s="2"/>
    </row>
    <row r="808" spans="23:27" ht="12.75">
      <c r="W808" s="2"/>
      <c r="X808" s="2"/>
      <c r="Y808" s="2"/>
      <c r="Z808" s="2"/>
      <c r="AA808" s="2"/>
    </row>
    <row r="809" spans="23:27" ht="12.75">
      <c r="W809" s="2"/>
      <c r="X809" s="2"/>
      <c r="Y809" s="2"/>
      <c r="Z809" s="2"/>
      <c r="AA809" s="2"/>
    </row>
    <row r="810" spans="23:27" ht="12.75">
      <c r="W810" s="2"/>
      <c r="X810" s="2"/>
      <c r="Y810" s="2"/>
      <c r="Z810" s="2"/>
      <c r="AA810" s="2"/>
    </row>
    <row r="811" spans="23:27" ht="12.75">
      <c r="W811" s="2"/>
      <c r="X811" s="2"/>
      <c r="Y811" s="2"/>
      <c r="Z811" s="2"/>
      <c r="AA811" s="2"/>
    </row>
    <row r="812" spans="23:27" ht="12.75">
      <c r="W812" s="2"/>
      <c r="X812" s="2"/>
      <c r="Y812" s="2"/>
      <c r="Z812" s="2"/>
      <c r="AA812" s="2"/>
    </row>
    <row r="813" spans="23:27" ht="12.75">
      <c r="W813" s="2"/>
      <c r="X813" s="2"/>
      <c r="Y813" s="2"/>
      <c r="Z813" s="2"/>
      <c r="AA813" s="2"/>
    </row>
    <row r="814" spans="23:27" ht="12.75">
      <c r="W814" s="2"/>
      <c r="X814" s="2"/>
      <c r="Y814" s="2"/>
      <c r="Z814" s="2"/>
      <c r="AA814" s="2"/>
    </row>
    <row r="815" spans="23:27" ht="12.75">
      <c r="W815" s="2"/>
      <c r="X815" s="2"/>
      <c r="Y815" s="2"/>
      <c r="Z815" s="2"/>
      <c r="AA815" s="2"/>
    </row>
    <row r="816" spans="23:27" ht="12.75">
      <c r="W816" s="2"/>
      <c r="X816" s="2"/>
      <c r="Y816" s="2"/>
      <c r="Z816" s="2"/>
      <c r="AA816" s="2"/>
    </row>
    <row r="817" spans="23:27" ht="12.75">
      <c r="W817" s="2"/>
      <c r="X817" s="2"/>
      <c r="Y817" s="2"/>
      <c r="Z817" s="2"/>
      <c r="AA817" s="2"/>
    </row>
    <row r="818" spans="23:27" ht="12.75">
      <c r="W818" s="2"/>
      <c r="X818" s="2"/>
      <c r="Y818" s="2"/>
      <c r="Z818" s="2"/>
      <c r="AA818" s="2"/>
    </row>
    <row r="819" spans="23:27" ht="12.75">
      <c r="W819" s="2"/>
      <c r="X819" s="2"/>
      <c r="Y819" s="2"/>
      <c r="Z819" s="2"/>
      <c r="AA819" s="2"/>
    </row>
    <row r="820" spans="23:27" ht="12.75">
      <c r="W820" s="2"/>
      <c r="X820" s="2"/>
      <c r="Y820" s="2"/>
      <c r="Z820" s="2"/>
      <c r="AA820" s="2"/>
    </row>
    <row r="821" spans="23:27" ht="12.75">
      <c r="W821" s="2"/>
      <c r="X821" s="2"/>
      <c r="Y821" s="2"/>
      <c r="Z821" s="2"/>
      <c r="AA821" s="2"/>
    </row>
    <row r="822" spans="23:27" ht="12.75">
      <c r="W822" s="2"/>
      <c r="X822" s="2"/>
      <c r="Y822" s="2"/>
      <c r="Z822" s="2"/>
      <c r="AA822" s="2"/>
    </row>
    <row r="823" spans="23:27" ht="12.75">
      <c r="W823" s="2"/>
      <c r="X823" s="2"/>
      <c r="Y823" s="2"/>
      <c r="Z823" s="2"/>
      <c r="AA823" s="2"/>
    </row>
    <row r="824" spans="23:27" ht="12.75">
      <c r="W824" s="2"/>
      <c r="X824" s="2"/>
      <c r="Y824" s="2"/>
      <c r="Z824" s="2"/>
      <c r="AA824" s="2"/>
    </row>
    <row r="825" spans="23:27" ht="12.75">
      <c r="W825" s="2"/>
      <c r="X825" s="2"/>
      <c r="Y825" s="2"/>
      <c r="Z825" s="2"/>
      <c r="AA825" s="2"/>
    </row>
    <row r="826" spans="23:27" ht="12.75">
      <c r="W826" s="2"/>
      <c r="X826" s="2"/>
      <c r="Y826" s="2"/>
      <c r="Z826" s="2"/>
      <c r="AA826" s="2"/>
    </row>
    <row r="827" spans="23:27" ht="12.75">
      <c r="W827" s="2"/>
      <c r="X827" s="2"/>
      <c r="Y827" s="2"/>
      <c r="Z827" s="2"/>
      <c r="AA827" s="2"/>
    </row>
    <row r="828" spans="23:27" ht="12.75">
      <c r="W828" s="2"/>
      <c r="X828" s="2"/>
      <c r="Y828" s="2"/>
      <c r="Z828" s="2"/>
      <c r="AA828" s="2"/>
    </row>
    <row r="829" spans="23:27" ht="12.75">
      <c r="W829" s="2"/>
      <c r="X829" s="2"/>
      <c r="Y829" s="2"/>
      <c r="Z829" s="2"/>
      <c r="AA829" s="2"/>
    </row>
    <row r="830" spans="23:27" ht="12.75">
      <c r="W830" s="2"/>
      <c r="X830" s="2"/>
      <c r="Y830" s="2"/>
      <c r="Z830" s="2"/>
      <c r="AA830" s="2"/>
    </row>
    <row r="831" spans="23:27" ht="12.75">
      <c r="W831" s="2"/>
      <c r="X831" s="2"/>
      <c r="Y831" s="2"/>
      <c r="Z831" s="2"/>
      <c r="AA831" s="2"/>
    </row>
    <row r="832" spans="23:27" ht="12.75">
      <c r="W832" s="2"/>
      <c r="X832" s="2"/>
      <c r="Y832" s="2"/>
      <c r="Z832" s="2"/>
      <c r="AA832" s="2"/>
    </row>
    <row r="833" spans="23:27" ht="12.75">
      <c r="W833" s="2"/>
      <c r="X833" s="2"/>
      <c r="Y833" s="2"/>
      <c r="Z833" s="2"/>
      <c r="AA833" s="2"/>
    </row>
    <row r="834" spans="23:27" ht="12.75">
      <c r="W834" s="2"/>
      <c r="X834" s="2"/>
      <c r="Y834" s="2"/>
      <c r="Z834" s="2"/>
      <c r="AA834" s="2"/>
    </row>
    <row r="835" spans="23:27" ht="12.75">
      <c r="W835" s="2"/>
      <c r="X835" s="2"/>
      <c r="Y835" s="2"/>
      <c r="Z835" s="2"/>
      <c r="AA835" s="2"/>
    </row>
    <row r="836" spans="23:27" ht="12.75">
      <c r="W836" s="2"/>
      <c r="X836" s="2"/>
      <c r="Y836" s="2"/>
      <c r="Z836" s="2"/>
      <c r="AA836" s="2"/>
    </row>
    <row r="837" spans="23:27" ht="12.75">
      <c r="W837" s="2"/>
      <c r="X837" s="2"/>
      <c r="Y837" s="2"/>
      <c r="Z837" s="2"/>
      <c r="AA837" s="2"/>
    </row>
    <row r="838" spans="23:27" ht="12.75">
      <c r="W838" s="2"/>
      <c r="X838" s="2"/>
      <c r="Y838" s="2"/>
      <c r="Z838" s="2"/>
      <c r="AA838" s="2"/>
    </row>
    <row r="839" spans="23:27" ht="12.75">
      <c r="W839" s="2"/>
      <c r="X839" s="2"/>
      <c r="Y839" s="2"/>
      <c r="Z839" s="2"/>
      <c r="AA839" s="2"/>
    </row>
    <row r="840" spans="23:27" ht="12.75">
      <c r="W840" s="2"/>
      <c r="X840" s="2"/>
      <c r="Y840" s="2"/>
      <c r="Z840" s="2"/>
      <c r="AA840" s="2"/>
    </row>
    <row r="841" spans="23:27" ht="12.75">
      <c r="W841" s="2"/>
      <c r="X841" s="2"/>
      <c r="Y841" s="2"/>
      <c r="Z841" s="2"/>
      <c r="AA841" s="2"/>
    </row>
    <row r="842" spans="23:27" ht="12.75">
      <c r="W842" s="2"/>
      <c r="X842" s="2"/>
      <c r="Y842" s="2"/>
      <c r="Z842" s="2"/>
      <c r="AA842" s="2"/>
    </row>
    <row r="843" spans="23:27" ht="12.75">
      <c r="W843" s="2"/>
      <c r="X843" s="2"/>
      <c r="Y843" s="2"/>
      <c r="Z843" s="2"/>
      <c r="AA843" s="2"/>
    </row>
    <row r="844" spans="23:27" ht="12.75">
      <c r="W844" s="2"/>
      <c r="X844" s="2"/>
      <c r="Y844" s="2"/>
      <c r="Z844" s="2"/>
      <c r="AA844" s="2"/>
    </row>
    <row r="845" spans="23:27" ht="12.75">
      <c r="W845" s="2"/>
      <c r="X845" s="2"/>
      <c r="Y845" s="2"/>
      <c r="Z845" s="2"/>
      <c r="AA845" s="2"/>
    </row>
    <row r="846" spans="23:27" ht="12.75">
      <c r="W846" s="2"/>
      <c r="X846" s="2"/>
      <c r="Y846" s="2"/>
      <c r="Z846" s="2"/>
      <c r="AA846" s="2"/>
    </row>
    <row r="847" spans="23:27" ht="12.75">
      <c r="W847" s="2"/>
      <c r="X847" s="2"/>
      <c r="Y847" s="2"/>
      <c r="Z847" s="2"/>
      <c r="AA847" s="2"/>
    </row>
    <row r="848" spans="23:27" ht="12.75">
      <c r="W848" s="2"/>
      <c r="X848" s="2"/>
      <c r="Y848" s="2"/>
      <c r="Z848" s="2"/>
      <c r="AA848" s="2"/>
    </row>
    <row r="849" spans="23:27" ht="12.75">
      <c r="W849" s="2"/>
      <c r="X849" s="2"/>
      <c r="Y849" s="2"/>
      <c r="Z849" s="2"/>
      <c r="AA849" s="2"/>
    </row>
    <row r="850" spans="23:27" ht="12.75">
      <c r="W850" s="2"/>
      <c r="X850" s="2"/>
      <c r="Y850" s="2"/>
      <c r="Z850" s="2"/>
      <c r="AA850" s="2"/>
    </row>
    <row r="851" spans="23:27" ht="12.75">
      <c r="W851" s="2"/>
      <c r="X851" s="2"/>
      <c r="Y851" s="2"/>
      <c r="Z851" s="2"/>
      <c r="AA851" s="2"/>
    </row>
    <row r="852" spans="23:27" ht="12.75">
      <c r="W852" s="2"/>
      <c r="X852" s="2"/>
      <c r="Y852" s="2"/>
      <c r="Z852" s="2"/>
      <c r="AA852" s="2"/>
    </row>
    <row r="853" spans="23:27" ht="12.75">
      <c r="W853" s="2"/>
      <c r="X853" s="2"/>
      <c r="Y853" s="2"/>
      <c r="Z853" s="2"/>
      <c r="AA853" s="2"/>
    </row>
    <row r="854" spans="23:27" ht="12.75">
      <c r="W854" s="2"/>
      <c r="X854" s="2"/>
      <c r="Y854" s="2"/>
      <c r="Z854" s="2"/>
      <c r="AA854" s="2"/>
    </row>
    <row r="855" spans="23:27" ht="12.75">
      <c r="W855" s="2"/>
      <c r="X855" s="2"/>
      <c r="Y855" s="2"/>
      <c r="Z855" s="2"/>
      <c r="AA855" s="2"/>
    </row>
    <row r="856" spans="23:27" ht="12.75">
      <c r="W856" s="2"/>
      <c r="X856" s="2"/>
      <c r="Y856" s="2"/>
      <c r="Z856" s="2"/>
      <c r="AA856" s="2"/>
    </row>
    <row r="857" spans="23:27" ht="12.75">
      <c r="W857" s="2"/>
      <c r="X857" s="2"/>
      <c r="Y857" s="2"/>
      <c r="Z857" s="2"/>
      <c r="AA857" s="2"/>
    </row>
    <row r="858" spans="23:27" ht="12.75">
      <c r="W858" s="2"/>
      <c r="X858" s="2"/>
      <c r="Y858" s="2"/>
      <c r="Z858" s="2"/>
      <c r="AA858" s="2"/>
    </row>
    <row r="859" spans="23:27" ht="12.75">
      <c r="W859" s="2"/>
      <c r="X859" s="2"/>
      <c r="Y859" s="2"/>
      <c r="Z859" s="2"/>
      <c r="AA859" s="2"/>
    </row>
    <row r="860" spans="23:27" ht="12.75">
      <c r="W860" s="2"/>
      <c r="X860" s="2"/>
      <c r="Y860" s="2"/>
      <c r="Z860" s="2"/>
      <c r="AA860" s="2"/>
    </row>
    <row r="861" spans="23:27" ht="12.75">
      <c r="W861" s="2"/>
      <c r="X861" s="2"/>
      <c r="Y861" s="2"/>
      <c r="Z861" s="2"/>
      <c r="AA861" s="2"/>
    </row>
    <row r="862" spans="23:27" ht="12.75">
      <c r="W862" s="2"/>
      <c r="X862" s="2"/>
      <c r="Y862" s="2"/>
      <c r="Z862" s="2"/>
      <c r="AA862" s="2"/>
    </row>
    <row r="863" spans="23:27" ht="12.75">
      <c r="W863" s="2"/>
      <c r="X863" s="2"/>
      <c r="Y863" s="2"/>
      <c r="Z863" s="2"/>
      <c r="AA863" s="2"/>
    </row>
    <row r="864" spans="23:27" ht="12.75">
      <c r="W864" s="2"/>
      <c r="X864" s="2"/>
      <c r="Y864" s="2"/>
      <c r="Z864" s="2"/>
      <c r="AA864" s="2"/>
    </row>
    <row r="865" spans="23:27" ht="12.75">
      <c r="W865" s="2"/>
      <c r="X865" s="2"/>
      <c r="Y865" s="2"/>
      <c r="Z865" s="2"/>
      <c r="AA865" s="2"/>
    </row>
    <row r="866" spans="23:27" ht="12.75">
      <c r="W866" s="2"/>
      <c r="X866" s="2"/>
      <c r="Y866" s="2"/>
      <c r="Z866" s="2"/>
      <c r="AA866" s="2"/>
    </row>
    <row r="867" spans="23:27" ht="12.75">
      <c r="W867" s="2"/>
      <c r="X867" s="2"/>
      <c r="Y867" s="2"/>
      <c r="Z867" s="2"/>
      <c r="AA867" s="2"/>
    </row>
    <row r="868" spans="23:27" ht="12.75">
      <c r="W868" s="2"/>
      <c r="X868" s="2"/>
      <c r="Y868" s="2"/>
      <c r="Z868" s="2"/>
      <c r="AA868" s="2"/>
    </row>
    <row r="869" spans="23:27" ht="12.75">
      <c r="W869" s="2"/>
      <c r="X869" s="2"/>
      <c r="Y869" s="2"/>
      <c r="Z869" s="2"/>
      <c r="AA869" s="2"/>
    </row>
    <row r="870" spans="23:27" ht="12.75">
      <c r="W870" s="2"/>
      <c r="X870" s="2"/>
      <c r="Y870" s="2"/>
      <c r="Z870" s="2"/>
      <c r="AA870" s="2"/>
    </row>
    <row r="871" spans="23:27" ht="12.75">
      <c r="W871" s="2"/>
      <c r="X871" s="2"/>
      <c r="Y871" s="2"/>
      <c r="Z871" s="2"/>
      <c r="AA871" s="2"/>
    </row>
    <row r="872" spans="23:27" ht="12.75">
      <c r="W872" s="2"/>
      <c r="X872" s="2"/>
      <c r="Y872" s="2"/>
      <c r="Z872" s="2"/>
      <c r="AA872" s="2"/>
    </row>
    <row r="873" spans="23:27" ht="12.75">
      <c r="W873" s="2"/>
      <c r="X873" s="2"/>
      <c r="Y873" s="2"/>
      <c r="Z873" s="2"/>
      <c r="AA873" s="2"/>
    </row>
    <row r="874" spans="23:27" ht="12.75">
      <c r="W874" s="2"/>
      <c r="X874" s="2"/>
      <c r="Y874" s="2"/>
      <c r="Z874" s="2"/>
      <c r="AA874" s="2"/>
    </row>
    <row r="875" spans="23:27" ht="12.75">
      <c r="W875" s="2"/>
      <c r="X875" s="2"/>
      <c r="Y875" s="2"/>
      <c r="Z875" s="2"/>
      <c r="AA875" s="2"/>
    </row>
    <row r="876" spans="23:27" ht="12.75">
      <c r="W876" s="2"/>
      <c r="X876" s="2"/>
      <c r="Y876" s="2"/>
      <c r="Z876" s="2"/>
      <c r="AA876" s="2"/>
    </row>
    <row r="877" spans="23:27" ht="12.75">
      <c r="W877" s="2"/>
      <c r="X877" s="2"/>
      <c r="Y877" s="2"/>
      <c r="Z877" s="2"/>
      <c r="AA877" s="2"/>
    </row>
    <row r="878" spans="23:27" ht="12.75">
      <c r="W878" s="2"/>
      <c r="X878" s="2"/>
      <c r="Y878" s="2"/>
      <c r="Z878" s="2"/>
      <c r="AA878" s="2"/>
    </row>
    <row r="879" spans="23:27" ht="12.75">
      <c r="W879" s="2"/>
      <c r="X879" s="2"/>
      <c r="Y879" s="2"/>
      <c r="Z879" s="2"/>
      <c r="AA879" s="2"/>
    </row>
    <row r="880" spans="23:27" ht="12.75">
      <c r="W880" s="2"/>
      <c r="X880" s="2"/>
      <c r="Y880" s="2"/>
      <c r="Z880" s="2"/>
      <c r="AA880" s="2"/>
    </row>
    <row r="881" spans="23:27" ht="12.75">
      <c r="W881" s="2"/>
      <c r="X881" s="2"/>
      <c r="Y881" s="2"/>
      <c r="Z881" s="2"/>
      <c r="AA881" s="2"/>
    </row>
    <row r="882" spans="23:27" ht="12.75">
      <c r="W882" s="2"/>
      <c r="X882" s="2"/>
      <c r="Y882" s="2"/>
      <c r="Z882" s="2"/>
      <c r="AA882" s="2"/>
    </row>
    <row r="883" spans="23:27" ht="12.75">
      <c r="W883" s="2"/>
      <c r="X883" s="2"/>
      <c r="Y883" s="2"/>
      <c r="Z883" s="2"/>
      <c r="AA883" s="2"/>
    </row>
    <row r="884" spans="23:27" ht="12.75">
      <c r="W884" s="2"/>
      <c r="X884" s="2"/>
      <c r="Y884" s="2"/>
      <c r="Z884" s="2"/>
      <c r="AA884" s="2"/>
    </row>
    <row r="885" spans="23:27" ht="12.75">
      <c r="W885" s="2"/>
      <c r="X885" s="2"/>
      <c r="Y885" s="2"/>
      <c r="Z885" s="2"/>
      <c r="AA885" s="2"/>
    </row>
    <row r="886" spans="23:27" ht="12.75">
      <c r="W886" s="2"/>
      <c r="X886" s="2"/>
      <c r="Y886" s="2"/>
      <c r="Z886" s="2"/>
      <c r="AA886" s="2"/>
    </row>
    <row r="887" spans="23:27" ht="12.75">
      <c r="W887" s="2"/>
      <c r="X887" s="2"/>
      <c r="Y887" s="2"/>
      <c r="Z887" s="2"/>
      <c r="AA887" s="2"/>
    </row>
    <row r="888" spans="23:27" ht="12.75">
      <c r="W888" s="2"/>
      <c r="X888" s="2"/>
      <c r="Y888" s="2"/>
      <c r="Z888" s="2"/>
      <c r="AA888" s="2"/>
    </row>
    <row r="889" spans="23:27" ht="12.75">
      <c r="W889" s="2"/>
      <c r="X889" s="2"/>
      <c r="Y889" s="2"/>
      <c r="Z889" s="2"/>
      <c r="AA889" s="2"/>
    </row>
    <row r="890" spans="23:27" ht="12.75">
      <c r="W890" s="2"/>
      <c r="X890" s="2"/>
      <c r="Y890" s="2"/>
      <c r="Z890" s="2"/>
      <c r="AA890" s="2"/>
    </row>
    <row r="891" spans="23:27" ht="12.75">
      <c r="W891" s="2"/>
      <c r="X891" s="2"/>
      <c r="Y891" s="2"/>
      <c r="Z891" s="2"/>
      <c r="AA891" s="2"/>
    </row>
    <row r="892" spans="23:27" ht="12.75">
      <c r="W892" s="2"/>
      <c r="X892" s="2"/>
      <c r="Y892" s="2"/>
      <c r="Z892" s="2"/>
      <c r="AA892" s="2"/>
    </row>
    <row r="893" spans="23:27" ht="12.75">
      <c r="W893" s="2"/>
      <c r="X893" s="2"/>
      <c r="Y893" s="2"/>
      <c r="Z893" s="2"/>
      <c r="AA893" s="2"/>
    </row>
    <row r="894" spans="23:27" ht="12.75">
      <c r="W894" s="2"/>
      <c r="X894" s="2"/>
      <c r="Y894" s="2"/>
      <c r="Z894" s="2"/>
      <c r="AA894" s="2"/>
    </row>
    <row r="895" spans="23:27" ht="12.75">
      <c r="W895" s="2"/>
      <c r="X895" s="2"/>
      <c r="Y895" s="2"/>
      <c r="Z895" s="2"/>
      <c r="AA895" s="2"/>
    </row>
    <row r="896" spans="23:27" ht="12.75">
      <c r="W896" s="2"/>
      <c r="X896" s="2"/>
      <c r="Y896" s="2"/>
      <c r="Z896" s="2"/>
      <c r="AA896" s="2"/>
    </row>
    <row r="897" spans="23:27" ht="12.75">
      <c r="W897" s="2"/>
      <c r="X897" s="2"/>
      <c r="Y897" s="2"/>
      <c r="Z897" s="2"/>
      <c r="AA897" s="2"/>
    </row>
    <row r="898" spans="23:27" ht="12.75">
      <c r="W898" s="2"/>
      <c r="X898" s="2"/>
      <c r="Y898" s="2"/>
      <c r="Z898" s="2"/>
      <c r="AA898" s="2"/>
    </row>
    <row r="899" spans="23:27" ht="12.75">
      <c r="W899" s="2"/>
      <c r="X899" s="2"/>
      <c r="Y899" s="2"/>
      <c r="Z899" s="2"/>
      <c r="AA899" s="2"/>
    </row>
    <row r="900" spans="23:27" ht="12.75">
      <c r="W900" s="2"/>
      <c r="X900" s="2"/>
      <c r="Y900" s="2"/>
      <c r="Z900" s="2"/>
      <c r="AA900" s="2"/>
    </row>
    <row r="901" spans="23:27" ht="12.75">
      <c r="W901" s="2"/>
      <c r="X901" s="2"/>
      <c r="Y901" s="2"/>
      <c r="Z901" s="2"/>
      <c r="AA901" s="2"/>
    </row>
    <row r="902" spans="23:27" ht="12.75">
      <c r="W902" s="2"/>
      <c r="X902" s="2"/>
      <c r="Y902" s="2"/>
      <c r="Z902" s="2"/>
      <c r="AA902" s="2"/>
    </row>
    <row r="903" spans="23:27" ht="12.75">
      <c r="W903" s="2"/>
      <c r="X903" s="2"/>
      <c r="Y903" s="2"/>
      <c r="Z903" s="2"/>
      <c r="AA903" s="2"/>
    </row>
    <row r="904" spans="23:27" ht="12.75">
      <c r="W904" s="2"/>
      <c r="X904" s="2"/>
      <c r="Y904" s="2"/>
      <c r="Z904" s="2"/>
      <c r="AA904" s="2"/>
    </row>
    <row r="905" spans="23:27" ht="12.75">
      <c r="W905" s="2"/>
      <c r="X905" s="2"/>
      <c r="Y905" s="2"/>
      <c r="Z905" s="2"/>
      <c r="AA905" s="2"/>
    </row>
    <row r="906" spans="23:27" ht="12.75">
      <c r="W906" s="2"/>
      <c r="X906" s="2"/>
      <c r="Y906" s="2"/>
      <c r="Z906" s="2"/>
      <c r="AA906" s="2"/>
    </row>
    <row r="907" spans="23:27" ht="12.75">
      <c r="W907" s="2"/>
      <c r="X907" s="2"/>
      <c r="Y907" s="2"/>
      <c r="Z907" s="2"/>
      <c r="AA907" s="2"/>
    </row>
    <row r="908" spans="23:27" ht="12.75">
      <c r="W908" s="2"/>
      <c r="X908" s="2"/>
      <c r="Y908" s="2"/>
      <c r="Z908" s="2"/>
      <c r="AA908" s="2"/>
    </row>
    <row r="909" spans="23:27" ht="12.75">
      <c r="W909" s="2"/>
      <c r="X909" s="2"/>
      <c r="Y909" s="2"/>
      <c r="Z909" s="2"/>
      <c r="AA909" s="2"/>
    </row>
    <row r="910" spans="23:27" ht="12.75">
      <c r="W910" s="2"/>
      <c r="X910" s="2"/>
      <c r="Y910" s="2"/>
      <c r="Z910" s="2"/>
      <c r="AA910" s="2"/>
    </row>
    <row r="911" spans="23:27" ht="12.75">
      <c r="W911" s="2"/>
      <c r="X911" s="2"/>
      <c r="Y911" s="2"/>
      <c r="Z911" s="2"/>
      <c r="AA911" s="2"/>
    </row>
    <row r="912" spans="23:27" ht="12.75">
      <c r="W912" s="2"/>
      <c r="X912" s="2"/>
      <c r="Y912" s="2"/>
      <c r="Z912" s="2"/>
      <c r="AA912" s="2"/>
    </row>
    <row r="913" spans="23:27" ht="12.75">
      <c r="W913" s="2"/>
      <c r="X913" s="2"/>
      <c r="Y913" s="2"/>
      <c r="Z913" s="2"/>
      <c r="AA913" s="2"/>
    </row>
    <row r="914" spans="23:27" ht="12.75">
      <c r="W914" s="2"/>
      <c r="X914" s="2"/>
      <c r="Y914" s="2"/>
      <c r="Z914" s="2"/>
      <c r="AA914" s="2"/>
    </row>
    <row r="915" spans="23:27" ht="12.75">
      <c r="W915" s="2"/>
      <c r="X915" s="2"/>
      <c r="Y915" s="2"/>
      <c r="Z915" s="2"/>
      <c r="AA915" s="2"/>
    </row>
    <row r="916" spans="23:27" ht="12.75">
      <c r="W916" s="2"/>
      <c r="X916" s="2"/>
      <c r="Y916" s="2"/>
      <c r="Z916" s="2"/>
      <c r="AA916" s="2"/>
    </row>
    <row r="917" spans="23:27" ht="12.75">
      <c r="W917" s="2"/>
      <c r="X917" s="2"/>
      <c r="Y917" s="2"/>
      <c r="Z917" s="2"/>
      <c r="AA917" s="2"/>
    </row>
    <row r="918" spans="23:27" ht="12.75">
      <c r="W918" s="2"/>
      <c r="X918" s="2"/>
      <c r="Y918" s="2"/>
      <c r="Z918" s="2"/>
      <c r="AA918" s="2"/>
    </row>
    <row r="919" spans="23:27" ht="12.75">
      <c r="W919" s="2"/>
      <c r="X919" s="2"/>
      <c r="Y919" s="2"/>
      <c r="Z919" s="2"/>
      <c r="AA919" s="2"/>
    </row>
    <row r="920" spans="23:27" ht="12.75">
      <c r="W920" s="2"/>
      <c r="X920" s="2"/>
      <c r="Y920" s="2"/>
      <c r="Z920" s="2"/>
      <c r="AA920" s="2"/>
    </row>
    <row r="921" spans="23:27" ht="12.75">
      <c r="W921" s="2"/>
      <c r="X921" s="2"/>
      <c r="Y921" s="2"/>
      <c r="Z921" s="2"/>
      <c r="AA921" s="2"/>
    </row>
    <row r="922" spans="23:27" ht="12.75">
      <c r="W922" s="2"/>
      <c r="X922" s="2"/>
      <c r="Y922" s="2"/>
      <c r="Z922" s="2"/>
      <c r="AA922" s="2"/>
    </row>
    <row r="923" spans="23:27" ht="12.75">
      <c r="W923" s="2"/>
      <c r="X923" s="2"/>
      <c r="Y923" s="2"/>
      <c r="Z923" s="2"/>
      <c r="AA923" s="2"/>
    </row>
    <row r="924" spans="23:27" ht="12.75">
      <c r="W924" s="2"/>
      <c r="X924" s="2"/>
      <c r="Y924" s="2"/>
      <c r="Z924" s="2"/>
      <c r="AA924" s="2"/>
    </row>
    <row r="925" spans="23:27" ht="12.75">
      <c r="W925" s="2"/>
      <c r="X925" s="2"/>
      <c r="Y925" s="2"/>
      <c r="Z925" s="2"/>
      <c r="AA925" s="2"/>
    </row>
    <row r="926" spans="23:27" ht="12.75">
      <c r="W926" s="2"/>
      <c r="X926" s="2"/>
      <c r="Y926" s="2"/>
      <c r="Z926" s="2"/>
      <c r="AA926" s="2"/>
    </row>
    <row r="927" spans="23:27" ht="12.75">
      <c r="W927" s="2"/>
      <c r="X927" s="2"/>
      <c r="Y927" s="2"/>
      <c r="Z927" s="2"/>
      <c r="AA927" s="2"/>
    </row>
    <row r="928" spans="23:27" ht="12.75">
      <c r="W928" s="2"/>
      <c r="X928" s="2"/>
      <c r="Y928" s="2"/>
      <c r="Z928" s="2"/>
      <c r="AA928" s="2"/>
    </row>
    <row r="929" spans="23:27" ht="12.75">
      <c r="W929" s="2"/>
      <c r="X929" s="2"/>
      <c r="Y929" s="2"/>
      <c r="Z929" s="2"/>
      <c r="AA929" s="2"/>
    </row>
    <row r="930" spans="23:27" ht="12.75">
      <c r="W930" s="2"/>
      <c r="X930" s="2"/>
      <c r="Y930" s="2"/>
      <c r="Z930" s="2"/>
      <c r="AA930" s="2"/>
    </row>
    <row r="931" spans="23:27" ht="12.75">
      <c r="W931" s="2"/>
      <c r="X931" s="2"/>
      <c r="Y931" s="2"/>
      <c r="Z931" s="2"/>
      <c r="AA931" s="2"/>
    </row>
    <row r="932" spans="23:27" ht="12.75">
      <c r="W932" s="2"/>
      <c r="X932" s="2"/>
      <c r="Y932" s="2"/>
      <c r="Z932" s="2"/>
      <c r="AA932" s="2"/>
    </row>
    <row r="933" spans="23:27" ht="12.75">
      <c r="W933" s="2"/>
      <c r="X933" s="2"/>
      <c r="Y933" s="2"/>
      <c r="Z933" s="2"/>
      <c r="AA933" s="2"/>
    </row>
    <row r="934" spans="23:27" ht="12.75">
      <c r="W934" s="2"/>
      <c r="X934" s="2"/>
      <c r="Y934" s="2"/>
      <c r="Z934" s="2"/>
      <c r="AA934" s="2"/>
    </row>
    <row r="935" spans="23:27" ht="12.75">
      <c r="W935" s="2"/>
      <c r="X935" s="2"/>
      <c r="Y935" s="2"/>
      <c r="Z935" s="2"/>
      <c r="AA935" s="2"/>
    </row>
    <row r="936" spans="23:27" ht="12.75">
      <c r="W936" s="2"/>
      <c r="X936" s="2"/>
      <c r="Y936" s="2"/>
      <c r="Z936" s="2"/>
      <c r="AA936" s="2"/>
    </row>
    <row r="937" spans="23:27" ht="12.75">
      <c r="W937" s="2"/>
      <c r="X937" s="2"/>
      <c r="Y937" s="2"/>
      <c r="Z937" s="2"/>
      <c r="AA937" s="2"/>
    </row>
    <row r="938" spans="23:27" ht="12.75">
      <c r="W938" s="2"/>
      <c r="X938" s="2"/>
      <c r="Y938" s="2"/>
      <c r="Z938" s="2"/>
      <c r="AA938" s="2"/>
    </row>
    <row r="939" spans="23:27" ht="12.75">
      <c r="W939" s="2"/>
      <c r="X939" s="2"/>
      <c r="Y939" s="2"/>
      <c r="Z939" s="2"/>
      <c r="AA939" s="2"/>
    </row>
    <row r="940" spans="23:27" ht="12.75">
      <c r="W940" s="2"/>
      <c r="X940" s="2"/>
      <c r="Y940" s="2"/>
      <c r="Z940" s="2"/>
      <c r="AA940" s="2"/>
    </row>
    <row r="941" spans="23:27" ht="12.75">
      <c r="W941" s="2"/>
      <c r="X941" s="2"/>
      <c r="Y941" s="2"/>
      <c r="Z941" s="2"/>
      <c r="AA941" s="2"/>
    </row>
    <row r="942" spans="23:27" ht="12.75">
      <c r="W942" s="2"/>
      <c r="X942" s="2"/>
      <c r="Y942" s="2"/>
      <c r="Z942" s="2"/>
      <c r="AA942" s="2"/>
    </row>
    <row r="943" spans="23:27" ht="12.75">
      <c r="W943" s="2"/>
      <c r="X943" s="2"/>
      <c r="Y943" s="2"/>
      <c r="Z943" s="2"/>
      <c r="AA943" s="2"/>
    </row>
    <row r="944" spans="23:27" ht="12.75">
      <c r="W944" s="2"/>
      <c r="X944" s="2"/>
      <c r="Y944" s="2"/>
      <c r="Z944" s="2"/>
      <c r="AA944" s="2"/>
    </row>
    <row r="945" spans="23:27" ht="12.75">
      <c r="W945" s="2"/>
      <c r="X945" s="2"/>
      <c r="Y945" s="2"/>
      <c r="Z945" s="2"/>
      <c r="AA945" s="2"/>
    </row>
    <row r="946" spans="23:27" ht="12.75">
      <c r="W946" s="2"/>
      <c r="X946" s="2"/>
      <c r="Y946" s="2"/>
      <c r="Z946" s="2"/>
      <c r="AA946" s="2"/>
    </row>
    <row r="947" spans="23:27" ht="12.75">
      <c r="W947" s="2"/>
      <c r="X947" s="2"/>
      <c r="Y947" s="2"/>
      <c r="Z947" s="2"/>
      <c r="AA947" s="2"/>
    </row>
    <row r="948" spans="23:27" ht="12.75">
      <c r="W948" s="2"/>
      <c r="X948" s="2"/>
      <c r="Y948" s="2"/>
      <c r="Z948" s="2"/>
      <c r="AA948" s="2"/>
    </row>
    <row r="949" spans="23:27" ht="12.75">
      <c r="W949" s="2"/>
      <c r="X949" s="2"/>
      <c r="Y949" s="2"/>
      <c r="Z949" s="2"/>
      <c r="AA949" s="2"/>
    </row>
    <row r="950" spans="23:27" ht="12.75">
      <c r="W950" s="2"/>
      <c r="X950" s="2"/>
      <c r="Y950" s="2"/>
      <c r="Z950" s="2"/>
      <c r="AA950" s="2"/>
    </row>
    <row r="951" spans="23:27" ht="12.75">
      <c r="W951" s="2"/>
      <c r="X951" s="2"/>
      <c r="Y951" s="2"/>
      <c r="Z951" s="2"/>
      <c r="AA951" s="2"/>
    </row>
    <row r="952" spans="23:27" ht="12.75">
      <c r="W952" s="2"/>
      <c r="X952" s="2"/>
      <c r="Y952" s="2"/>
      <c r="Z952" s="2"/>
      <c r="AA952" s="2"/>
    </row>
    <row r="953" spans="23:27" ht="12.75">
      <c r="W953" s="2"/>
      <c r="X953" s="2"/>
      <c r="Y953" s="2"/>
      <c r="Z953" s="2"/>
      <c r="AA953" s="2"/>
    </row>
    <row r="954" spans="23:27" ht="12.75">
      <c r="W954" s="2"/>
      <c r="X954" s="2"/>
      <c r="Y954" s="2"/>
      <c r="Z954" s="2"/>
      <c r="AA954" s="2"/>
    </row>
    <row r="955" spans="23:27" ht="12.75">
      <c r="W955" s="2"/>
      <c r="X955" s="2"/>
      <c r="Y955" s="2"/>
      <c r="Z955" s="2"/>
      <c r="AA955" s="2"/>
    </row>
    <row r="956" spans="23:27" ht="12.75">
      <c r="W956" s="2"/>
      <c r="X956" s="2"/>
      <c r="Y956" s="2"/>
      <c r="Z956" s="2"/>
      <c r="AA956" s="2"/>
    </row>
    <row r="957" spans="23:27" ht="12.75">
      <c r="W957" s="2"/>
      <c r="X957" s="2"/>
      <c r="Y957" s="2"/>
      <c r="Z957" s="2"/>
      <c r="AA957" s="2"/>
    </row>
    <row r="958" spans="23:27" ht="12.75">
      <c r="W958" s="2"/>
      <c r="X958" s="2"/>
      <c r="Y958" s="2"/>
      <c r="Z958" s="2"/>
      <c r="AA958" s="2"/>
    </row>
    <row r="959" spans="23:27" ht="12.75">
      <c r="W959" s="2"/>
      <c r="X959" s="2"/>
      <c r="Y959" s="2"/>
      <c r="Z959" s="2"/>
      <c r="AA959" s="2"/>
    </row>
    <row r="960" spans="23:27" ht="12.75">
      <c r="W960" s="2"/>
      <c r="X960" s="2"/>
      <c r="Y960" s="2"/>
      <c r="Z960" s="2"/>
      <c r="AA960" s="2"/>
    </row>
    <row r="961" spans="23:27" ht="12.75">
      <c r="W961" s="2"/>
      <c r="X961" s="2"/>
      <c r="Y961" s="2"/>
      <c r="Z961" s="2"/>
      <c r="AA961" s="2"/>
    </row>
    <row r="962" spans="23:27" ht="12.75">
      <c r="W962" s="2"/>
      <c r="X962" s="2"/>
      <c r="Y962" s="2"/>
      <c r="Z962" s="2"/>
      <c r="AA962" s="2"/>
    </row>
    <row r="963" spans="23:27" ht="12.75">
      <c r="W963" s="2"/>
      <c r="X963" s="2"/>
      <c r="Y963" s="2"/>
      <c r="Z963" s="2"/>
      <c r="AA963" s="2"/>
    </row>
    <row r="964" spans="23:27" ht="12.75">
      <c r="W964" s="2"/>
      <c r="X964" s="2"/>
      <c r="Y964" s="2"/>
      <c r="Z964" s="2"/>
      <c r="AA964" s="2"/>
    </row>
    <row r="965" spans="23:27" ht="12.75">
      <c r="W965" s="2"/>
      <c r="X965" s="2"/>
      <c r="Y965" s="2"/>
      <c r="Z965" s="2"/>
      <c r="AA965" s="2"/>
    </row>
    <row r="966" spans="23:27" ht="12.75">
      <c r="W966" s="2"/>
      <c r="X966" s="2"/>
      <c r="Y966" s="2"/>
      <c r="Z966" s="2"/>
      <c r="AA966" s="2"/>
    </row>
    <row r="967" spans="23:27" ht="12.75">
      <c r="W967" s="2"/>
      <c r="X967" s="2"/>
      <c r="Y967" s="2"/>
      <c r="Z967" s="2"/>
      <c r="AA967" s="2"/>
    </row>
    <row r="968" spans="23:27" ht="12.75">
      <c r="W968" s="2"/>
      <c r="X968" s="2"/>
      <c r="Y968" s="2"/>
      <c r="Z968" s="2"/>
      <c r="AA968" s="2"/>
    </row>
    <row r="969" spans="23:27" ht="12.75">
      <c r="W969" s="2"/>
      <c r="X969" s="2"/>
      <c r="Y969" s="2"/>
      <c r="Z969" s="2"/>
      <c r="AA969" s="2"/>
    </row>
    <row r="970" spans="23:27" ht="12.75">
      <c r="W970" s="2"/>
      <c r="X970" s="2"/>
      <c r="Y970" s="2"/>
      <c r="Z970" s="2"/>
      <c r="AA970" s="2"/>
    </row>
    <row r="971" spans="23:27" ht="12.75">
      <c r="W971" s="2"/>
      <c r="X971" s="2"/>
      <c r="Y971" s="2"/>
      <c r="Z971" s="2"/>
      <c r="AA971" s="2"/>
    </row>
    <row r="972" spans="23:27" ht="12.75">
      <c r="W972" s="2"/>
      <c r="X972" s="2"/>
      <c r="Y972" s="2"/>
      <c r="Z972" s="2"/>
      <c r="AA972" s="2"/>
    </row>
    <row r="973" spans="23:27" ht="12.75">
      <c r="W973" s="2"/>
      <c r="X973" s="2"/>
      <c r="Y973" s="2"/>
      <c r="Z973" s="2"/>
      <c r="AA973" s="2"/>
    </row>
    <row r="974" spans="23:27" ht="12.75">
      <c r="W974" s="2"/>
      <c r="X974" s="2"/>
      <c r="Y974" s="2"/>
      <c r="Z974" s="2"/>
      <c r="AA974" s="2"/>
    </row>
    <row r="975" spans="23:27" ht="12.75">
      <c r="W975" s="2"/>
      <c r="X975" s="2"/>
      <c r="Y975" s="2"/>
      <c r="Z975" s="2"/>
      <c r="AA975" s="2"/>
    </row>
    <row r="976" spans="23:27" ht="12.75">
      <c r="W976" s="2"/>
      <c r="X976" s="2"/>
      <c r="Y976" s="2"/>
      <c r="Z976" s="2"/>
      <c r="AA976" s="2"/>
    </row>
    <row r="977" spans="23:27" ht="12.75">
      <c r="W977" s="2"/>
      <c r="X977" s="2"/>
      <c r="Y977" s="2"/>
      <c r="Z977" s="2"/>
      <c r="AA977" s="2"/>
    </row>
    <row r="978" spans="23:27" ht="12.75">
      <c r="W978" s="2"/>
      <c r="X978" s="2"/>
      <c r="Y978" s="2"/>
      <c r="Z978" s="2"/>
      <c r="AA978" s="2"/>
    </row>
    <row r="979" spans="23:27" ht="12.75">
      <c r="W979" s="2"/>
      <c r="X979" s="2"/>
      <c r="Y979" s="2"/>
      <c r="Z979" s="2"/>
      <c r="AA979" s="2"/>
    </row>
    <row r="980" spans="23:27" ht="12.75">
      <c r="W980" s="2"/>
      <c r="X980" s="2"/>
      <c r="Y980" s="2"/>
      <c r="Z980" s="2"/>
      <c r="AA980" s="2"/>
    </row>
    <row r="981" spans="23:27" ht="12.75">
      <c r="W981" s="2"/>
      <c r="X981" s="2"/>
      <c r="Y981" s="2"/>
      <c r="Z981" s="2"/>
      <c r="AA981" s="2"/>
    </row>
    <row r="982" spans="23:27" ht="12.75">
      <c r="W982" s="2"/>
      <c r="X982" s="2"/>
      <c r="Y982" s="2"/>
      <c r="Z982" s="2"/>
      <c r="AA982" s="2"/>
    </row>
    <row r="983" spans="23:27" ht="12.75">
      <c r="W983" s="2"/>
      <c r="X983" s="2"/>
      <c r="Y983" s="2"/>
      <c r="Z983" s="2"/>
      <c r="AA983" s="2"/>
    </row>
    <row r="984" spans="23:27" ht="12.75">
      <c r="W984" s="2"/>
      <c r="X984" s="2"/>
      <c r="Y984" s="2"/>
      <c r="Z984" s="2"/>
      <c r="AA984" s="2"/>
    </row>
    <row r="985" spans="23:27" ht="12.75">
      <c r="W985" s="2"/>
      <c r="X985" s="2"/>
      <c r="Y985" s="2"/>
      <c r="Z985" s="2"/>
      <c r="AA985" s="2"/>
    </row>
    <row r="986" spans="23:27" ht="12.75">
      <c r="W986" s="2"/>
      <c r="X986" s="2"/>
      <c r="Y986" s="2"/>
      <c r="Z986" s="2"/>
      <c r="AA986" s="2"/>
    </row>
    <row r="987" spans="23:27" ht="12.75">
      <c r="W987" s="2"/>
      <c r="X987" s="2"/>
      <c r="Y987" s="2"/>
      <c r="Z987" s="2"/>
      <c r="AA987" s="2"/>
    </row>
    <row r="988" spans="23:27" ht="12.75">
      <c r="W988" s="2"/>
      <c r="X988" s="2"/>
      <c r="Y988" s="2"/>
      <c r="Z988" s="2"/>
      <c r="AA988" s="2"/>
    </row>
    <row r="989" spans="23:27" ht="12.75">
      <c r="W989" s="2"/>
      <c r="X989" s="2"/>
      <c r="Y989" s="2"/>
      <c r="Z989" s="2"/>
      <c r="AA989" s="2"/>
    </row>
    <row r="990" spans="23:27" ht="12.75">
      <c r="W990" s="2"/>
      <c r="X990" s="2"/>
      <c r="Y990" s="2"/>
      <c r="Z990" s="2"/>
      <c r="AA990" s="2"/>
    </row>
    <row r="991" spans="23:27" ht="12.75">
      <c r="W991" s="2"/>
      <c r="X991" s="2"/>
      <c r="Y991" s="2"/>
      <c r="Z991" s="2"/>
      <c r="AA991" s="2"/>
    </row>
    <row r="992" spans="23:27" ht="12.75">
      <c r="W992" s="2"/>
      <c r="X992" s="2"/>
      <c r="Y992" s="2"/>
      <c r="Z992" s="2"/>
      <c r="AA992" s="2"/>
    </row>
    <row r="993" spans="23:27" ht="12.75">
      <c r="W993" s="2"/>
      <c r="X993" s="2"/>
      <c r="Y993" s="2"/>
      <c r="Z993" s="2"/>
      <c r="AA993" s="2"/>
    </row>
    <row r="994" spans="23:27" ht="12.75">
      <c r="W994" s="2"/>
      <c r="X994" s="2"/>
      <c r="Y994" s="2"/>
      <c r="Z994" s="2"/>
      <c r="AA994" s="2"/>
    </row>
    <row r="995" spans="23:27" ht="12.75">
      <c r="W995" s="2"/>
      <c r="X995" s="2"/>
      <c r="Y995" s="2"/>
      <c r="Z995" s="2"/>
      <c r="AA995" s="2"/>
    </row>
    <row r="996" spans="23:27" ht="12.75">
      <c r="W996" s="2"/>
      <c r="X996" s="2"/>
      <c r="Y996" s="2"/>
      <c r="Z996" s="2"/>
      <c r="AA996" s="2"/>
    </row>
    <row r="997" spans="23:27" ht="12.75">
      <c r="W997" s="2"/>
      <c r="X997" s="2"/>
      <c r="Y997" s="2"/>
      <c r="Z997" s="2"/>
      <c r="AA997" s="2"/>
    </row>
    <row r="998" spans="23:27" ht="12.75">
      <c r="W998" s="2"/>
      <c r="X998" s="2"/>
      <c r="Y998" s="2"/>
      <c r="Z998" s="2"/>
      <c r="AA998" s="2"/>
    </row>
    <row r="999" spans="23:27" ht="12.75">
      <c r="W999" s="2"/>
      <c r="X999" s="2"/>
      <c r="Y999" s="2"/>
      <c r="Z999" s="2"/>
      <c r="AA999" s="2"/>
    </row>
    <row r="1000" spans="23:27" ht="12.75">
      <c r="W1000" s="2"/>
      <c r="X1000" s="2"/>
      <c r="Y1000" s="2"/>
      <c r="Z1000" s="2"/>
      <c r="AA1000" s="2"/>
    </row>
    <row r="1001" spans="23:27" ht="12.75">
      <c r="W1001" s="2"/>
      <c r="X1001" s="2"/>
      <c r="Y1001" s="2"/>
      <c r="Z1001" s="2"/>
      <c r="AA1001" s="2"/>
    </row>
    <row r="1002" spans="23:27" ht="12.75">
      <c r="W1002" s="2"/>
      <c r="X1002" s="2"/>
      <c r="Y1002" s="2"/>
      <c r="Z1002" s="2"/>
      <c r="AA1002" s="2"/>
    </row>
    <row r="1003" spans="23:27" ht="12.75">
      <c r="W1003" s="2"/>
      <c r="X1003" s="2"/>
      <c r="Y1003" s="2"/>
      <c r="Z1003" s="2"/>
      <c r="AA1003" s="2"/>
    </row>
    <row r="1004" spans="23:27" ht="12.75">
      <c r="W1004" s="2"/>
      <c r="X1004" s="2"/>
      <c r="Y1004" s="2"/>
      <c r="Z1004" s="2"/>
      <c r="AA1004" s="2"/>
    </row>
    <row r="1005" spans="23:27" ht="12.75">
      <c r="W1005" s="2"/>
      <c r="X1005" s="2"/>
      <c r="Y1005" s="2"/>
      <c r="Z1005" s="2"/>
      <c r="AA1005" s="2"/>
    </row>
    <row r="1006" spans="23:27" ht="12.75">
      <c r="W1006" s="2"/>
      <c r="X1006" s="2"/>
      <c r="Y1006" s="2"/>
      <c r="Z1006" s="2"/>
      <c r="AA1006" s="2"/>
    </row>
    <row r="1007" spans="23:27" ht="12.75">
      <c r="W1007" s="2"/>
      <c r="X1007" s="2"/>
      <c r="Y1007" s="2"/>
      <c r="Z1007" s="2"/>
      <c r="AA1007" s="2"/>
    </row>
    <row r="1008" spans="23:27" ht="12.75">
      <c r="W1008" s="2"/>
      <c r="X1008" s="2"/>
      <c r="Y1008" s="2"/>
      <c r="Z1008" s="2"/>
      <c r="AA1008" s="2"/>
    </row>
    <row r="1009" spans="23:27" ht="12.75">
      <c r="W1009" s="2"/>
      <c r="X1009" s="2"/>
      <c r="Y1009" s="2"/>
      <c r="Z1009" s="2"/>
      <c r="AA1009" s="2"/>
    </row>
    <row r="1010" spans="23:27" ht="12.75">
      <c r="W1010" s="2"/>
      <c r="X1010" s="2"/>
      <c r="Y1010" s="2"/>
      <c r="Z1010" s="2"/>
      <c r="AA1010" s="2"/>
    </row>
    <row r="1011" spans="23:27" ht="12.75">
      <c r="W1011" s="2"/>
      <c r="X1011" s="2"/>
      <c r="Y1011" s="2"/>
      <c r="Z1011" s="2"/>
      <c r="AA1011" s="2"/>
    </row>
    <row r="1012" spans="23:27" ht="12.75">
      <c r="W1012" s="2"/>
      <c r="X1012" s="2"/>
      <c r="Y1012" s="2"/>
      <c r="Z1012" s="2"/>
      <c r="AA1012" s="2"/>
    </row>
    <row r="1013" spans="23:27" ht="12.75">
      <c r="W1013" s="2"/>
      <c r="X1013" s="2"/>
      <c r="Y1013" s="2"/>
      <c r="Z1013" s="2"/>
      <c r="AA1013" s="2"/>
    </row>
    <row r="1014" spans="23:27" ht="12.75">
      <c r="W1014" s="2"/>
      <c r="X1014" s="2"/>
      <c r="Y1014" s="2"/>
      <c r="Z1014" s="2"/>
      <c r="AA1014" s="2"/>
    </row>
    <row r="1015" spans="23:27" ht="12.75">
      <c r="W1015" s="2"/>
      <c r="X1015" s="2"/>
      <c r="Y1015" s="2"/>
      <c r="Z1015" s="2"/>
      <c r="AA1015" s="2"/>
    </row>
    <row r="1016" spans="23:27" ht="12.75">
      <c r="W1016" s="2"/>
      <c r="X1016" s="2"/>
      <c r="Y1016" s="2"/>
      <c r="Z1016" s="2"/>
      <c r="AA1016" s="2"/>
    </row>
    <row r="1017" spans="23:27" ht="12.75">
      <c r="W1017" s="2"/>
      <c r="X1017" s="2"/>
      <c r="Y1017" s="2"/>
      <c r="Z1017" s="2"/>
      <c r="AA1017" s="2"/>
    </row>
    <row r="1018" spans="23:27" ht="12.75">
      <c r="W1018" s="2"/>
      <c r="X1018" s="2"/>
      <c r="Y1018" s="2"/>
      <c r="Z1018" s="2"/>
      <c r="AA1018" s="2"/>
    </row>
    <row r="1019" spans="23:27" ht="12.75">
      <c r="W1019" s="2"/>
      <c r="X1019" s="2"/>
      <c r="Y1019" s="2"/>
      <c r="Z1019" s="2"/>
      <c r="AA1019" s="2"/>
    </row>
    <row r="1020" spans="23:27" ht="12.75">
      <c r="W1020" s="2"/>
      <c r="X1020" s="2"/>
      <c r="Y1020" s="2"/>
      <c r="Z1020" s="2"/>
      <c r="AA1020" s="2"/>
    </row>
    <row r="1021" spans="23:27" ht="12.75">
      <c r="W1021" s="2"/>
      <c r="X1021" s="2"/>
      <c r="Y1021" s="2"/>
      <c r="Z1021" s="2"/>
      <c r="AA1021" s="2"/>
    </row>
    <row r="1022" spans="23:27" ht="12.75">
      <c r="W1022" s="2"/>
      <c r="X1022" s="2"/>
      <c r="Y1022" s="2"/>
      <c r="Z1022" s="2"/>
      <c r="AA1022" s="2"/>
    </row>
    <row r="1023" spans="23:27" ht="12.75">
      <c r="W1023" s="2"/>
      <c r="X1023" s="2"/>
      <c r="Y1023" s="2"/>
      <c r="Z1023" s="2"/>
      <c r="AA1023" s="2"/>
    </row>
    <row r="1024" spans="23:27" ht="12.75">
      <c r="W1024" s="2"/>
      <c r="X1024" s="2"/>
      <c r="Y1024" s="2"/>
      <c r="Z1024" s="2"/>
      <c r="AA1024" s="2"/>
    </row>
    <row r="1025" spans="23:27" ht="12.75">
      <c r="W1025" s="2"/>
      <c r="X1025" s="2"/>
      <c r="Y1025" s="2"/>
      <c r="Z1025" s="2"/>
      <c r="AA1025" s="2"/>
    </row>
    <row r="1026" spans="23:27" ht="12.75">
      <c r="W1026" s="2"/>
      <c r="X1026" s="2"/>
      <c r="Y1026" s="2"/>
      <c r="Z1026" s="2"/>
      <c r="AA1026" s="2"/>
    </row>
    <row r="1027" spans="23:27" ht="12.75">
      <c r="W1027" s="2"/>
      <c r="X1027" s="2"/>
      <c r="Y1027" s="2"/>
      <c r="Z1027" s="2"/>
      <c r="AA1027" s="2"/>
    </row>
    <row r="1028" spans="23:27" ht="12.75">
      <c r="W1028" s="2"/>
      <c r="X1028" s="2"/>
      <c r="Y1028" s="2"/>
      <c r="Z1028" s="2"/>
      <c r="AA1028" s="2"/>
    </row>
    <row r="1029" spans="23:27" ht="12.75">
      <c r="W1029" s="2"/>
      <c r="X1029" s="2"/>
      <c r="Y1029" s="2"/>
      <c r="Z1029" s="2"/>
      <c r="AA1029" s="2"/>
    </row>
    <row r="1030" spans="23:27" ht="12.75">
      <c r="W1030" s="2"/>
      <c r="X1030" s="2"/>
      <c r="Y1030" s="2"/>
      <c r="Z1030" s="2"/>
      <c r="AA1030" s="2"/>
    </row>
    <row r="1031" spans="23:27" ht="12.75">
      <c r="W1031" s="2"/>
      <c r="X1031" s="2"/>
      <c r="Y1031" s="2"/>
      <c r="Z1031" s="2"/>
      <c r="AA1031" s="2"/>
    </row>
    <row r="1032" spans="23:27" ht="12.75">
      <c r="W1032" s="2"/>
      <c r="X1032" s="2"/>
      <c r="Y1032" s="2"/>
      <c r="Z1032" s="2"/>
      <c r="AA1032" s="2"/>
    </row>
    <row r="1033" spans="23:27" ht="12.75">
      <c r="W1033" s="2"/>
      <c r="X1033" s="2"/>
      <c r="Y1033" s="2"/>
      <c r="Z1033" s="2"/>
      <c r="AA1033" s="2"/>
    </row>
    <row r="1034" spans="23:27" ht="12.75">
      <c r="W1034" s="2"/>
      <c r="X1034" s="2"/>
      <c r="Y1034" s="2"/>
      <c r="Z1034" s="2"/>
      <c r="AA1034" s="2"/>
    </row>
    <row r="1035" spans="23:27" ht="12.75">
      <c r="W1035" s="2"/>
      <c r="X1035" s="2"/>
      <c r="Y1035" s="2"/>
      <c r="Z1035" s="2"/>
      <c r="AA1035" s="2"/>
    </row>
    <row r="1036" spans="23:27" ht="12.75">
      <c r="W1036" s="2"/>
      <c r="X1036" s="2"/>
      <c r="Y1036" s="2"/>
      <c r="Z1036" s="2"/>
      <c r="AA1036" s="2"/>
    </row>
    <row r="1037" spans="23:27" ht="12.75">
      <c r="W1037" s="2"/>
      <c r="X1037" s="2"/>
      <c r="Y1037" s="2"/>
      <c r="Z1037" s="2"/>
      <c r="AA1037" s="2"/>
    </row>
    <row r="1038" spans="23:27" ht="12.75">
      <c r="W1038" s="2"/>
      <c r="X1038" s="2"/>
      <c r="Y1038" s="2"/>
      <c r="Z1038" s="2"/>
      <c r="AA1038" s="2"/>
    </row>
    <row r="1039" spans="23:27" ht="12.75">
      <c r="W1039" s="2"/>
      <c r="X1039" s="2"/>
      <c r="Y1039" s="2"/>
      <c r="Z1039" s="2"/>
      <c r="AA1039" s="2"/>
    </row>
    <row r="1040" spans="23:27" ht="12.75">
      <c r="W1040" s="2"/>
      <c r="X1040" s="2"/>
      <c r="Y1040" s="2"/>
      <c r="Z1040" s="2"/>
      <c r="AA1040" s="2"/>
    </row>
    <row r="1041" spans="23:27" ht="12.75">
      <c r="W1041" s="2"/>
      <c r="X1041" s="2"/>
      <c r="Y1041" s="2"/>
      <c r="Z1041" s="2"/>
      <c r="AA1041" s="2"/>
    </row>
    <row r="1042" spans="23:27" ht="12.75">
      <c r="W1042" s="2"/>
      <c r="X1042" s="2"/>
      <c r="Y1042" s="2"/>
      <c r="Z1042" s="2"/>
      <c r="AA1042" s="2"/>
    </row>
    <row r="1043" spans="23:27" ht="12.75">
      <c r="W1043" s="2"/>
      <c r="X1043" s="2"/>
      <c r="Y1043" s="2"/>
      <c r="Z1043" s="2"/>
      <c r="AA1043" s="2"/>
    </row>
    <row r="1044" spans="23:27" ht="12.75">
      <c r="W1044" s="2"/>
      <c r="X1044" s="2"/>
      <c r="Y1044" s="2"/>
      <c r="Z1044" s="2"/>
      <c r="AA1044" s="2"/>
    </row>
    <row r="1045" spans="23:27" ht="12.75">
      <c r="W1045" s="2"/>
      <c r="X1045" s="2"/>
      <c r="Y1045" s="2"/>
      <c r="Z1045" s="2"/>
      <c r="AA1045" s="2"/>
    </row>
    <row r="1046" spans="23:27" ht="12.75">
      <c r="W1046" s="2"/>
      <c r="X1046" s="2"/>
      <c r="Y1046" s="2"/>
      <c r="Z1046" s="2"/>
      <c r="AA1046" s="2"/>
    </row>
    <row r="1047" spans="23:27" ht="12.75">
      <c r="W1047" s="2"/>
      <c r="X1047" s="2"/>
      <c r="Y1047" s="2"/>
      <c r="Z1047" s="2"/>
      <c r="AA1047" s="2"/>
    </row>
    <row r="1048" spans="23:27" ht="12.75">
      <c r="W1048" s="2"/>
      <c r="X1048" s="2"/>
      <c r="Y1048" s="2"/>
      <c r="Z1048" s="2"/>
      <c r="AA1048" s="2"/>
    </row>
    <row r="1049" spans="23:27" ht="12.75">
      <c r="W1049" s="2"/>
      <c r="X1049" s="2"/>
      <c r="Y1049" s="2"/>
      <c r="Z1049" s="2"/>
      <c r="AA1049" s="2"/>
    </row>
    <row r="1050" spans="23:27" ht="12.75">
      <c r="W1050" s="2"/>
      <c r="X1050" s="2"/>
      <c r="Y1050" s="2"/>
      <c r="Z1050" s="2"/>
      <c r="AA1050" s="2"/>
    </row>
    <row r="1051" spans="23:27" ht="12.75">
      <c r="W1051" s="2"/>
      <c r="X1051" s="2"/>
      <c r="Y1051" s="2"/>
      <c r="Z1051" s="2"/>
      <c r="AA1051" s="2"/>
    </row>
    <row r="1052" spans="23:27" ht="12.75">
      <c r="W1052" s="2"/>
      <c r="X1052" s="2"/>
      <c r="Y1052" s="2"/>
      <c r="Z1052" s="2"/>
      <c r="AA1052" s="2"/>
    </row>
    <row r="1053" spans="23:27" ht="12.75">
      <c r="W1053" s="2"/>
      <c r="X1053" s="2"/>
      <c r="Y1053" s="2"/>
      <c r="Z1053" s="2"/>
      <c r="AA1053" s="2"/>
    </row>
    <row r="1054" spans="23:27" ht="12.75">
      <c r="W1054" s="2"/>
      <c r="X1054" s="2"/>
      <c r="Y1054" s="2"/>
      <c r="Z1054" s="2"/>
      <c r="AA1054" s="2"/>
    </row>
    <row r="1055" spans="23:27" ht="12.75">
      <c r="W1055" s="2"/>
      <c r="X1055" s="2"/>
      <c r="Y1055" s="2"/>
      <c r="Z1055" s="2"/>
      <c r="AA1055" s="2"/>
    </row>
    <row r="1056" spans="23:27" ht="12.75">
      <c r="W1056" s="2"/>
      <c r="X1056" s="2"/>
      <c r="Y1056" s="2"/>
      <c r="Z1056" s="2"/>
      <c r="AA1056" s="2"/>
    </row>
    <row r="1057" spans="23:27" ht="12.75">
      <c r="W1057" s="2"/>
      <c r="X1057" s="2"/>
      <c r="Y1057" s="2"/>
      <c r="Z1057" s="2"/>
      <c r="AA1057" s="2"/>
    </row>
    <row r="1058" spans="23:27" ht="12.75">
      <c r="W1058" s="2"/>
      <c r="X1058" s="2"/>
      <c r="Y1058" s="2"/>
      <c r="Z1058" s="2"/>
      <c r="AA1058" s="2"/>
    </row>
    <row r="1059" spans="23:27" ht="12.75">
      <c r="W1059" s="2"/>
      <c r="X1059" s="2"/>
      <c r="Y1059" s="2"/>
      <c r="Z1059" s="2"/>
      <c r="AA1059" s="2"/>
    </row>
    <row r="1060" spans="23:27" ht="12.75">
      <c r="W1060" s="2"/>
      <c r="X1060" s="2"/>
      <c r="Y1060" s="2"/>
      <c r="Z1060" s="2"/>
      <c r="AA1060" s="2"/>
    </row>
    <row r="1061" spans="23:27" ht="12.75">
      <c r="W1061" s="2"/>
      <c r="X1061" s="2"/>
      <c r="Y1061" s="2"/>
      <c r="Z1061" s="2"/>
      <c r="AA1061" s="2"/>
    </row>
    <row r="1062" spans="23:27" ht="12.75">
      <c r="W1062" s="2"/>
      <c r="X1062" s="2"/>
      <c r="Y1062" s="2"/>
      <c r="Z1062" s="2"/>
      <c r="AA1062" s="2"/>
    </row>
    <row r="1063" spans="23:27" ht="12.75">
      <c r="W1063" s="2"/>
      <c r="X1063" s="2"/>
      <c r="Y1063" s="2"/>
      <c r="Z1063" s="2"/>
      <c r="AA1063" s="2"/>
    </row>
    <row r="1064" spans="23:27" ht="12.75">
      <c r="W1064" s="2"/>
      <c r="X1064" s="2"/>
      <c r="Y1064" s="2"/>
      <c r="Z1064" s="2"/>
      <c r="AA1064" s="2"/>
    </row>
    <row r="1065" spans="23:27" ht="12.75">
      <c r="W1065" s="2"/>
      <c r="X1065" s="2"/>
      <c r="Y1065" s="2"/>
      <c r="Z1065" s="2"/>
      <c r="AA1065" s="2"/>
    </row>
    <row r="1066" spans="23:27" ht="12.75">
      <c r="W1066" s="2"/>
      <c r="X1066" s="2"/>
      <c r="Y1066" s="2"/>
      <c r="Z1066" s="2"/>
      <c r="AA1066" s="2"/>
    </row>
    <row r="1067" spans="23:27" ht="12.75">
      <c r="W1067" s="2"/>
      <c r="X1067" s="2"/>
      <c r="Y1067" s="2"/>
      <c r="Z1067" s="2"/>
      <c r="AA1067" s="2"/>
    </row>
    <row r="1068" spans="23:27" ht="12.75">
      <c r="W1068" s="2"/>
      <c r="X1068" s="2"/>
      <c r="Y1068" s="2"/>
      <c r="Z1068" s="2"/>
      <c r="AA1068" s="2"/>
    </row>
    <row r="1069" spans="23:27" ht="12.75">
      <c r="W1069" s="2"/>
      <c r="X1069" s="2"/>
      <c r="Y1069" s="2"/>
      <c r="Z1069" s="2"/>
      <c r="AA1069" s="2"/>
    </row>
    <row r="1070" spans="23:27" ht="12.75">
      <c r="W1070" s="2"/>
      <c r="X1070" s="2"/>
      <c r="Y1070" s="2"/>
      <c r="Z1070" s="2"/>
      <c r="AA1070" s="2"/>
    </row>
    <row r="1071" spans="23:27" ht="12.75">
      <c r="W1071" s="2"/>
      <c r="X1071" s="2"/>
      <c r="Y1071" s="2"/>
      <c r="Z1071" s="2"/>
      <c r="AA1071" s="2"/>
    </row>
    <row r="1072" spans="23:27" ht="12.75">
      <c r="W1072" s="2"/>
      <c r="X1072" s="2"/>
      <c r="Y1072" s="2"/>
      <c r="Z1072" s="2"/>
      <c r="AA1072" s="2"/>
    </row>
    <row r="1073" spans="23:27" ht="12.75">
      <c r="W1073" s="2"/>
      <c r="X1073" s="2"/>
      <c r="Y1073" s="2"/>
      <c r="Z1073" s="2"/>
      <c r="AA1073" s="2"/>
    </row>
    <row r="1074" spans="23:27" ht="12.75">
      <c r="W1074" s="2"/>
      <c r="X1074" s="2"/>
      <c r="Y1074" s="2"/>
      <c r="Z1074" s="2"/>
      <c r="AA1074" s="2"/>
    </row>
    <row r="1075" spans="23:27" ht="12.75">
      <c r="W1075" s="2"/>
      <c r="X1075" s="2"/>
      <c r="Y1075" s="2"/>
      <c r="Z1075" s="2"/>
      <c r="AA1075" s="2"/>
    </row>
    <row r="1076" spans="23:27" ht="12.75">
      <c r="W1076" s="2"/>
      <c r="X1076" s="2"/>
      <c r="Y1076" s="2"/>
      <c r="Z1076" s="2"/>
      <c r="AA1076" s="2"/>
    </row>
    <row r="1077" spans="23:27" ht="12.75">
      <c r="W1077" s="2"/>
      <c r="X1077" s="2"/>
      <c r="Y1077" s="2"/>
      <c r="Z1077" s="2"/>
      <c r="AA1077" s="2"/>
    </row>
    <row r="1078" spans="23:27" ht="12.75">
      <c r="W1078" s="2"/>
      <c r="X1078" s="2"/>
      <c r="Y1078" s="2"/>
      <c r="Z1078" s="2"/>
      <c r="AA1078" s="2"/>
    </row>
    <row r="1079" spans="23:27" ht="12.75">
      <c r="W1079" s="2"/>
      <c r="X1079" s="2"/>
      <c r="Y1079" s="2"/>
      <c r="Z1079" s="2"/>
      <c r="AA1079" s="2"/>
    </row>
    <row r="1080" spans="23:27" ht="12.75">
      <c r="W1080" s="2"/>
      <c r="X1080" s="2"/>
      <c r="Y1080" s="2"/>
      <c r="Z1080" s="2"/>
      <c r="AA1080" s="2"/>
    </row>
    <row r="1081" spans="23:27" ht="12.75">
      <c r="W1081" s="2"/>
      <c r="X1081" s="2"/>
      <c r="Y1081" s="2"/>
      <c r="Z1081" s="2"/>
      <c r="AA1081" s="2"/>
    </row>
    <row r="1082" spans="23:27" ht="12.75">
      <c r="W1082" s="2"/>
      <c r="X1082" s="2"/>
      <c r="Y1082" s="2"/>
      <c r="Z1082" s="2"/>
      <c r="AA1082" s="2"/>
    </row>
    <row r="1083" spans="23:27" ht="12.75">
      <c r="W1083" s="2"/>
      <c r="X1083" s="2"/>
      <c r="Y1083" s="2"/>
      <c r="Z1083" s="2"/>
      <c r="AA1083" s="2"/>
    </row>
    <row r="1084" spans="23:27" ht="12.75">
      <c r="W1084" s="2"/>
      <c r="X1084" s="2"/>
      <c r="Y1084" s="2"/>
      <c r="Z1084" s="2"/>
      <c r="AA1084" s="2"/>
    </row>
    <row r="1085" spans="23:27" ht="12.75">
      <c r="W1085" s="2"/>
      <c r="X1085" s="2"/>
      <c r="Y1085" s="2"/>
      <c r="Z1085" s="2"/>
      <c r="AA1085" s="2"/>
    </row>
    <row r="1086" spans="23:27" ht="12.75">
      <c r="W1086" s="2"/>
      <c r="X1086" s="2"/>
      <c r="Y1086" s="2"/>
      <c r="Z1086" s="2"/>
      <c r="AA1086" s="2"/>
    </row>
    <row r="1087" spans="23:27" ht="12.75">
      <c r="W1087" s="2"/>
      <c r="X1087" s="2"/>
      <c r="Y1087" s="2"/>
      <c r="Z1087" s="2"/>
      <c r="AA1087" s="2"/>
    </row>
    <row r="1088" spans="23:27" ht="12.75">
      <c r="W1088" s="2"/>
      <c r="X1088" s="2"/>
      <c r="Y1088" s="2"/>
      <c r="Z1088" s="2"/>
      <c r="AA1088" s="2"/>
    </row>
    <row r="1089" spans="23:27" ht="12.75">
      <c r="W1089" s="2"/>
      <c r="X1089" s="2"/>
      <c r="Y1089" s="2"/>
      <c r="Z1089" s="2"/>
      <c r="AA1089" s="2"/>
    </row>
    <row r="1090" spans="23:27" ht="12.75">
      <c r="W1090" s="2"/>
      <c r="X1090" s="2"/>
      <c r="Y1090" s="2"/>
      <c r="Z1090" s="2"/>
      <c r="AA1090" s="2"/>
    </row>
    <row r="1091" spans="23:27" ht="12.75">
      <c r="W1091" s="2"/>
      <c r="X1091" s="2"/>
      <c r="Y1091" s="2"/>
      <c r="Z1091" s="2"/>
      <c r="AA1091" s="2"/>
    </row>
    <row r="1092" spans="23:27" ht="12.75">
      <c r="W1092" s="2"/>
      <c r="X1092" s="2"/>
      <c r="Y1092" s="2"/>
      <c r="Z1092" s="2"/>
      <c r="AA1092" s="2"/>
    </row>
    <row r="1093" spans="23:27" ht="12.75">
      <c r="W1093" s="2"/>
      <c r="X1093" s="2"/>
      <c r="Y1093" s="2"/>
      <c r="Z1093" s="2"/>
      <c r="AA1093" s="2"/>
    </row>
    <row r="1094" spans="23:27" ht="12.75">
      <c r="W1094" s="2"/>
      <c r="X1094" s="2"/>
      <c r="Y1094" s="2"/>
      <c r="Z1094" s="2"/>
      <c r="AA1094" s="2"/>
    </row>
    <row r="1095" spans="23:27" ht="12.75">
      <c r="W1095" s="2"/>
      <c r="X1095" s="2"/>
      <c r="Y1095" s="2"/>
      <c r="Z1095" s="2"/>
      <c r="AA1095" s="2"/>
    </row>
    <row r="1096" spans="23:27" ht="12.75">
      <c r="W1096" s="2"/>
      <c r="X1096" s="2"/>
      <c r="Y1096" s="2"/>
      <c r="Z1096" s="2"/>
      <c r="AA1096" s="2"/>
    </row>
    <row r="1097" spans="23:27" ht="12.75">
      <c r="W1097" s="2"/>
      <c r="X1097" s="2"/>
      <c r="Y1097" s="2"/>
      <c r="Z1097" s="2"/>
      <c r="AA1097" s="2"/>
    </row>
    <row r="1098" spans="23:27" ht="12.75">
      <c r="W1098" s="2"/>
      <c r="X1098" s="2"/>
      <c r="Y1098" s="2"/>
      <c r="Z1098" s="2"/>
      <c r="AA1098" s="2"/>
    </row>
    <row r="1099" spans="23:27" ht="12.75">
      <c r="W1099" s="2"/>
      <c r="X1099" s="2"/>
      <c r="Y1099" s="2"/>
      <c r="Z1099" s="2"/>
      <c r="AA1099" s="2"/>
    </row>
    <row r="1100" spans="23:27" ht="12.75">
      <c r="W1100" s="2"/>
      <c r="X1100" s="2"/>
      <c r="Y1100" s="2"/>
      <c r="Z1100" s="2"/>
      <c r="AA1100" s="2"/>
    </row>
    <row r="1101" spans="23:27" ht="12.75">
      <c r="W1101" s="2"/>
      <c r="X1101" s="2"/>
      <c r="Y1101" s="2"/>
      <c r="Z1101" s="2"/>
      <c r="AA1101" s="2"/>
    </row>
    <row r="1102" spans="23:27" ht="12.75">
      <c r="W1102" s="2"/>
      <c r="X1102" s="2"/>
      <c r="Y1102" s="2"/>
      <c r="Z1102" s="2"/>
      <c r="AA1102" s="2"/>
    </row>
    <row r="1103" spans="23:27" ht="12.75">
      <c r="W1103" s="2"/>
      <c r="X1103" s="2"/>
      <c r="Y1103" s="2"/>
      <c r="Z1103" s="2"/>
      <c r="AA1103" s="2"/>
    </row>
    <row r="1104" spans="23:27" ht="12.75">
      <c r="W1104" s="2"/>
      <c r="X1104" s="2"/>
      <c r="Y1104" s="2"/>
      <c r="Z1104" s="2"/>
      <c r="AA1104" s="2"/>
    </row>
    <row r="1105" spans="23:27" ht="12.75">
      <c r="W1105" s="2"/>
      <c r="X1105" s="2"/>
      <c r="Y1105" s="2"/>
      <c r="Z1105" s="2"/>
      <c r="AA1105" s="2"/>
    </row>
    <row r="1106" spans="23:27" ht="12.75">
      <c r="W1106" s="2"/>
      <c r="X1106" s="2"/>
      <c r="Y1106" s="2"/>
      <c r="Z1106" s="2"/>
      <c r="AA1106" s="2"/>
    </row>
    <row r="1107" spans="23:27" ht="12.75">
      <c r="W1107" s="2"/>
      <c r="X1107" s="2"/>
      <c r="Y1107" s="2"/>
      <c r="Z1107" s="2"/>
      <c r="AA1107" s="2"/>
    </row>
    <row r="1108" spans="23:27" ht="12.75">
      <c r="W1108" s="2"/>
      <c r="X1108" s="2"/>
      <c r="Y1108" s="2"/>
      <c r="Z1108" s="2"/>
      <c r="AA1108" s="2"/>
    </row>
    <row r="1109" spans="23:27" ht="12.75">
      <c r="W1109" s="2"/>
      <c r="X1109" s="2"/>
      <c r="Y1109" s="2"/>
      <c r="Z1109" s="2"/>
      <c r="AA1109" s="2"/>
    </row>
    <row r="1110" spans="23:27" ht="12.75">
      <c r="W1110" s="2"/>
      <c r="X1110" s="2"/>
      <c r="Y1110" s="2"/>
      <c r="Z1110" s="2"/>
      <c r="AA1110" s="2"/>
    </row>
    <row r="1111" spans="23:27" ht="12.75">
      <c r="W1111" s="2"/>
      <c r="X1111" s="2"/>
      <c r="Y1111" s="2"/>
      <c r="Z1111" s="2"/>
      <c r="AA1111" s="2"/>
    </row>
    <row r="1112" spans="23:27" ht="12.75">
      <c r="W1112" s="2"/>
      <c r="X1112" s="2"/>
      <c r="Y1112" s="2"/>
      <c r="Z1112" s="2"/>
      <c r="AA1112" s="2"/>
    </row>
    <row r="1113" spans="23:27" ht="12.75">
      <c r="W1113" s="2"/>
      <c r="X1113" s="2"/>
      <c r="Y1113" s="2"/>
      <c r="Z1113" s="2"/>
      <c r="AA1113" s="2"/>
    </row>
    <row r="1114" spans="23:27" ht="12.75">
      <c r="W1114" s="2"/>
      <c r="X1114" s="2"/>
      <c r="Y1114" s="2"/>
      <c r="Z1114" s="2"/>
      <c r="AA1114" s="2"/>
    </row>
    <row r="1115" spans="23:27" ht="12.75">
      <c r="W1115" s="2"/>
      <c r="X1115" s="2"/>
      <c r="Y1115" s="2"/>
      <c r="Z1115" s="2"/>
      <c r="AA1115" s="2"/>
    </row>
    <row r="1116" spans="23:27" ht="12.75">
      <c r="W1116" s="2"/>
      <c r="X1116" s="2"/>
      <c r="Y1116" s="2"/>
      <c r="Z1116" s="2"/>
      <c r="AA1116" s="2"/>
    </row>
    <row r="1117" spans="23:27" ht="12.75">
      <c r="W1117" s="2"/>
      <c r="X1117" s="2"/>
      <c r="Y1117" s="2"/>
      <c r="Z1117" s="2"/>
      <c r="AA1117" s="2"/>
    </row>
    <row r="1118" spans="23:27" ht="12.75">
      <c r="W1118" s="2"/>
      <c r="X1118" s="2"/>
      <c r="Y1118" s="2"/>
      <c r="Z1118" s="2"/>
      <c r="AA1118" s="2"/>
    </row>
    <row r="1119" spans="23:27" ht="12.75">
      <c r="W1119" s="2"/>
      <c r="X1119" s="2"/>
      <c r="Y1119" s="2"/>
      <c r="Z1119" s="2"/>
      <c r="AA1119" s="2"/>
    </row>
    <row r="1120" spans="23:27" ht="12.75">
      <c r="W1120" s="2"/>
      <c r="X1120" s="2"/>
      <c r="Y1120" s="2"/>
      <c r="Z1120" s="2"/>
      <c r="AA1120" s="2"/>
    </row>
    <row r="1121" spans="23:27" ht="12.75">
      <c r="W1121" s="2"/>
      <c r="X1121" s="2"/>
      <c r="Y1121" s="2"/>
      <c r="Z1121" s="2"/>
      <c r="AA1121" s="2"/>
    </row>
    <row r="1122" spans="23:27" ht="12.75">
      <c r="W1122" s="2"/>
      <c r="X1122" s="2"/>
      <c r="Y1122" s="2"/>
      <c r="Z1122" s="2"/>
      <c r="AA1122" s="2"/>
    </row>
    <row r="1123" spans="23:27" ht="12.75">
      <c r="W1123" s="2"/>
      <c r="X1123" s="2"/>
      <c r="Y1123" s="2"/>
      <c r="Z1123" s="2"/>
      <c r="AA1123" s="2"/>
    </row>
    <row r="1124" spans="23:27" ht="12.75">
      <c r="W1124" s="2"/>
      <c r="X1124" s="2"/>
      <c r="Y1124" s="2"/>
      <c r="Z1124" s="2"/>
      <c r="AA1124" s="2"/>
    </row>
    <row r="1125" spans="23:27" ht="12.75">
      <c r="W1125" s="2"/>
      <c r="X1125" s="2"/>
      <c r="Y1125" s="2"/>
      <c r="Z1125" s="2"/>
      <c r="AA1125" s="2"/>
    </row>
    <row r="1126" spans="23:27" ht="12.75">
      <c r="W1126" s="2"/>
      <c r="X1126" s="2"/>
      <c r="Y1126" s="2"/>
      <c r="Z1126" s="2"/>
      <c r="AA1126" s="2"/>
    </row>
    <row r="1127" spans="23:27" ht="12.75">
      <c r="W1127" s="2"/>
      <c r="X1127" s="2"/>
      <c r="Y1127" s="2"/>
      <c r="Z1127" s="2"/>
      <c r="AA1127" s="2"/>
    </row>
    <row r="1128" spans="23:27" ht="12.75">
      <c r="W1128" s="2"/>
      <c r="X1128" s="2"/>
      <c r="Y1128" s="2"/>
      <c r="Z1128" s="2"/>
      <c r="AA1128" s="2"/>
    </row>
    <row r="1129" spans="23:27" ht="12.75">
      <c r="W1129" s="2"/>
      <c r="X1129" s="2"/>
      <c r="Y1129" s="2"/>
      <c r="Z1129" s="2"/>
      <c r="AA1129" s="2"/>
    </row>
    <row r="1130" spans="23:27" ht="12.75">
      <c r="W1130" s="2"/>
      <c r="X1130" s="2"/>
      <c r="Y1130" s="2"/>
      <c r="Z1130" s="2"/>
      <c r="AA1130" s="2"/>
    </row>
    <row r="1131" spans="23:27" ht="12.75">
      <c r="W1131" s="2"/>
      <c r="X1131" s="2"/>
      <c r="Y1131" s="2"/>
      <c r="Z1131" s="2"/>
      <c r="AA1131" s="2"/>
    </row>
    <row r="1132" spans="23:27" ht="12.75">
      <c r="W1132" s="2"/>
      <c r="X1132" s="2"/>
      <c r="Y1132" s="2"/>
      <c r="Z1132" s="2"/>
      <c r="AA1132" s="2"/>
    </row>
    <row r="1133" spans="23:27" ht="12.75">
      <c r="W1133" s="2"/>
      <c r="X1133" s="2"/>
      <c r="Y1133" s="2"/>
      <c r="Z1133" s="2"/>
      <c r="AA1133" s="2"/>
    </row>
    <row r="1134" spans="23:27" ht="12.75">
      <c r="W1134" s="2"/>
      <c r="X1134" s="2"/>
      <c r="Y1134" s="2"/>
      <c r="Z1134" s="2"/>
      <c r="AA1134" s="2"/>
    </row>
    <row r="1135" spans="23:27" ht="12.75">
      <c r="W1135" s="2"/>
      <c r="X1135" s="2"/>
      <c r="Y1135" s="2"/>
      <c r="Z1135" s="2"/>
      <c r="AA1135" s="2"/>
    </row>
    <row r="1136" spans="23:27" ht="12.75">
      <c r="W1136" s="2"/>
      <c r="X1136" s="2"/>
      <c r="Y1136" s="2"/>
      <c r="Z1136" s="2"/>
      <c r="AA1136" s="2"/>
    </row>
    <row r="1137" spans="23:27" ht="12.75">
      <c r="W1137" s="2"/>
      <c r="X1137" s="2"/>
      <c r="Y1137" s="2"/>
      <c r="Z1137" s="2"/>
      <c r="AA1137" s="2"/>
    </row>
    <row r="1138" spans="23:27" ht="12.75">
      <c r="W1138" s="2"/>
      <c r="X1138" s="2"/>
      <c r="Y1138" s="2"/>
      <c r="Z1138" s="2"/>
      <c r="AA1138" s="2"/>
    </row>
    <row r="1139" spans="23:27" ht="12.75">
      <c r="W1139" s="2"/>
      <c r="X1139" s="2"/>
      <c r="Y1139" s="2"/>
      <c r="Z1139" s="2"/>
      <c r="AA1139" s="2"/>
    </row>
    <row r="1140" spans="23:27" ht="12.75">
      <c r="W1140" s="2"/>
      <c r="X1140" s="2"/>
      <c r="Y1140" s="2"/>
      <c r="Z1140" s="2"/>
      <c r="AA1140" s="2"/>
    </row>
    <row r="1141" spans="23:27" ht="12.75">
      <c r="W1141" s="2"/>
      <c r="X1141" s="2"/>
      <c r="Y1141" s="2"/>
      <c r="Z1141" s="2"/>
      <c r="AA1141" s="2"/>
    </row>
    <row r="1142" spans="23:27" ht="12.75">
      <c r="W1142" s="2"/>
      <c r="X1142" s="2"/>
      <c r="Y1142" s="2"/>
      <c r="Z1142" s="2"/>
      <c r="AA1142" s="2"/>
    </row>
    <row r="1143" spans="23:27" ht="12.75">
      <c r="W1143" s="2"/>
      <c r="X1143" s="2"/>
      <c r="Y1143" s="2"/>
      <c r="Z1143" s="2"/>
      <c r="AA1143" s="2"/>
    </row>
    <row r="1144" spans="23:27" ht="12.75">
      <c r="W1144" s="2"/>
      <c r="X1144" s="2"/>
      <c r="Y1144" s="2"/>
      <c r="Z1144" s="2"/>
      <c r="AA1144" s="2"/>
    </row>
    <row r="1145" spans="23:27" ht="12.75">
      <c r="W1145" s="2"/>
      <c r="X1145" s="2"/>
      <c r="Y1145" s="2"/>
      <c r="Z1145" s="2"/>
      <c r="AA1145" s="2"/>
    </row>
    <row r="1146" spans="23:27" ht="12.75">
      <c r="W1146" s="2"/>
      <c r="X1146" s="2"/>
      <c r="Y1146" s="2"/>
      <c r="Z1146" s="2"/>
      <c r="AA1146" s="2"/>
    </row>
    <row r="1147" spans="23:27" ht="12.75">
      <c r="W1147" s="2"/>
      <c r="X1147" s="2"/>
      <c r="Y1147" s="2"/>
      <c r="Z1147" s="2"/>
      <c r="AA1147" s="2"/>
    </row>
    <row r="1148" spans="23:27" ht="12.75">
      <c r="W1148" s="2"/>
      <c r="X1148" s="2"/>
      <c r="Y1148" s="2"/>
      <c r="Z1148" s="2"/>
      <c r="AA1148" s="2"/>
    </row>
    <row r="1149" spans="23:27" ht="12.75">
      <c r="W1149" s="2"/>
      <c r="X1149" s="2"/>
      <c r="Y1149" s="2"/>
      <c r="Z1149" s="2"/>
      <c r="AA1149" s="2"/>
    </row>
    <row r="1150" spans="23:27" ht="12.75">
      <c r="W1150" s="2"/>
      <c r="X1150" s="2"/>
      <c r="Y1150" s="2"/>
      <c r="Z1150" s="2"/>
      <c r="AA1150" s="2"/>
    </row>
    <row r="1151" spans="23:27" ht="12.75">
      <c r="W1151" s="2"/>
      <c r="X1151" s="2"/>
      <c r="Y1151" s="2"/>
      <c r="Z1151" s="2"/>
      <c r="AA1151" s="2"/>
    </row>
    <row r="1152" spans="23:27" ht="12.75">
      <c r="W1152" s="2"/>
      <c r="X1152" s="2"/>
      <c r="Y1152" s="2"/>
      <c r="Z1152" s="2"/>
      <c r="AA1152" s="2"/>
    </row>
    <row r="1153" spans="23:27" ht="12.75">
      <c r="W1153" s="2"/>
      <c r="X1153" s="2"/>
      <c r="Y1153" s="2"/>
      <c r="Z1153" s="2"/>
      <c r="AA1153" s="2"/>
    </row>
    <row r="1154" spans="23:27" ht="12.75">
      <c r="W1154" s="2"/>
      <c r="X1154" s="2"/>
      <c r="Y1154" s="2"/>
      <c r="Z1154" s="2"/>
      <c r="AA1154" s="2"/>
    </row>
    <row r="1155" spans="23:27" ht="12.75">
      <c r="W1155" s="2"/>
      <c r="X1155" s="2"/>
      <c r="Y1155" s="2"/>
      <c r="Z1155" s="2"/>
      <c r="AA1155" s="2"/>
    </row>
    <row r="1156" spans="23:27" ht="12.75">
      <c r="W1156" s="2"/>
      <c r="X1156" s="2"/>
      <c r="Y1156" s="2"/>
      <c r="Z1156" s="2"/>
      <c r="AA1156" s="2"/>
    </row>
    <row r="1157" spans="23:27" ht="12.75">
      <c r="W1157" s="2"/>
      <c r="X1157" s="2"/>
      <c r="Y1157" s="2"/>
      <c r="Z1157" s="2"/>
      <c r="AA1157" s="2"/>
    </row>
    <row r="1158" spans="23:27" ht="12.75">
      <c r="W1158" s="2"/>
      <c r="X1158" s="2"/>
      <c r="Y1158" s="2"/>
      <c r="Z1158" s="2"/>
      <c r="AA1158" s="2"/>
    </row>
    <row r="1159" spans="23:27" ht="12.75">
      <c r="W1159" s="2"/>
      <c r="X1159" s="2"/>
      <c r="Y1159" s="2"/>
      <c r="Z1159" s="2"/>
      <c r="AA1159" s="2"/>
    </row>
    <row r="1160" spans="23:27" ht="12.75">
      <c r="W1160" s="2"/>
      <c r="X1160" s="2"/>
      <c r="Y1160" s="2"/>
      <c r="Z1160" s="2"/>
      <c r="AA1160" s="2"/>
    </row>
    <row r="1161" spans="23:27" ht="12.75">
      <c r="W1161" s="2"/>
      <c r="X1161" s="2"/>
      <c r="Y1161" s="2"/>
      <c r="Z1161" s="2"/>
      <c r="AA1161" s="2"/>
    </row>
    <row r="1162" spans="23:27" ht="12.75">
      <c r="W1162" s="2"/>
      <c r="X1162" s="2"/>
      <c r="Y1162" s="2"/>
      <c r="Z1162" s="2"/>
      <c r="AA1162" s="2"/>
    </row>
    <row r="1163" spans="23:27" ht="12.75">
      <c r="W1163" s="2"/>
      <c r="X1163" s="2"/>
      <c r="Y1163" s="2"/>
      <c r="Z1163" s="2"/>
      <c r="AA1163" s="2"/>
    </row>
    <row r="1164" spans="23:27" ht="12.75">
      <c r="W1164" s="2"/>
      <c r="X1164" s="2"/>
      <c r="Y1164" s="2"/>
      <c r="Z1164" s="2"/>
      <c r="AA1164" s="2"/>
    </row>
    <row r="1165" spans="23:27" ht="12.75">
      <c r="W1165" s="2"/>
      <c r="X1165" s="2"/>
      <c r="Y1165" s="2"/>
      <c r="Z1165" s="2"/>
      <c r="AA1165" s="2"/>
    </row>
    <row r="1166" spans="23:27" ht="12.75">
      <c r="W1166" s="2"/>
      <c r="X1166" s="2"/>
      <c r="Y1166" s="2"/>
      <c r="Z1166" s="2"/>
      <c r="AA1166" s="2"/>
    </row>
    <row r="1167" spans="23:27" ht="12.75">
      <c r="W1167" s="2"/>
      <c r="X1167" s="2"/>
      <c r="Y1167" s="2"/>
      <c r="Z1167" s="2"/>
      <c r="AA1167" s="2"/>
    </row>
    <row r="1168" spans="23:27" ht="12.75">
      <c r="W1168" s="2"/>
      <c r="X1168" s="2"/>
      <c r="Y1168" s="2"/>
      <c r="Z1168" s="2"/>
      <c r="AA1168" s="2"/>
    </row>
    <row r="1169" spans="23:27" ht="12.75">
      <c r="W1169" s="2"/>
      <c r="X1169" s="2"/>
      <c r="Y1169" s="2"/>
      <c r="Z1169" s="2"/>
      <c r="AA1169" s="2"/>
    </row>
    <row r="1170" spans="23:27" ht="12.75">
      <c r="W1170" s="2"/>
      <c r="X1170" s="2"/>
      <c r="Y1170" s="2"/>
      <c r="Z1170" s="2"/>
      <c r="AA1170" s="2"/>
    </row>
    <row r="1171" spans="23:27" ht="12.75">
      <c r="W1171" s="2"/>
      <c r="X1171" s="2"/>
      <c r="Y1171" s="2"/>
      <c r="Z1171" s="2"/>
      <c r="AA1171" s="2"/>
    </row>
    <row r="1172" spans="23:27" ht="12.75">
      <c r="W1172" s="2"/>
      <c r="X1172" s="2"/>
      <c r="Y1172" s="2"/>
      <c r="Z1172" s="2"/>
      <c r="AA1172" s="2"/>
    </row>
    <row r="1173" spans="23:27" ht="12.75">
      <c r="W1173" s="2"/>
      <c r="X1173" s="2"/>
      <c r="Y1173" s="2"/>
      <c r="Z1173" s="2"/>
      <c r="AA1173" s="2"/>
    </row>
    <row r="1174" spans="23:27" ht="12.75">
      <c r="W1174" s="2"/>
      <c r="X1174" s="2"/>
      <c r="Y1174" s="2"/>
      <c r="Z1174" s="2"/>
      <c r="AA1174" s="2"/>
    </row>
    <row r="1175" spans="23:27" ht="12.75">
      <c r="W1175" s="2"/>
      <c r="X1175" s="2"/>
      <c r="Y1175" s="2"/>
      <c r="Z1175" s="2"/>
      <c r="AA1175" s="2"/>
    </row>
    <row r="1176" spans="23:27" ht="12.75">
      <c r="W1176" s="2"/>
      <c r="X1176" s="2"/>
      <c r="Y1176" s="2"/>
      <c r="Z1176" s="2"/>
      <c r="AA1176" s="2"/>
    </row>
    <row r="1177" spans="23:27" ht="12.75">
      <c r="W1177" s="2"/>
      <c r="X1177" s="2"/>
      <c r="Y1177" s="2"/>
      <c r="Z1177" s="2"/>
      <c r="AA1177" s="2"/>
    </row>
    <row r="1178" spans="23:27" ht="12.75">
      <c r="W1178" s="2"/>
      <c r="X1178" s="2"/>
      <c r="Y1178" s="2"/>
      <c r="Z1178" s="2"/>
      <c r="AA1178" s="2"/>
    </row>
    <row r="1179" spans="23:27" ht="12.75">
      <c r="W1179" s="2"/>
      <c r="X1179" s="2"/>
      <c r="Y1179" s="2"/>
      <c r="Z1179" s="2"/>
      <c r="AA1179" s="2"/>
    </row>
    <row r="1180" spans="23:27" ht="12.75">
      <c r="W1180" s="2"/>
      <c r="X1180" s="2"/>
      <c r="Y1180" s="2"/>
      <c r="Z1180" s="2"/>
      <c r="AA1180" s="2"/>
    </row>
    <row r="1181" spans="23:27" ht="12.75">
      <c r="W1181" s="2"/>
      <c r="X1181" s="2"/>
      <c r="Y1181" s="2"/>
      <c r="Z1181" s="2"/>
      <c r="AA1181" s="2"/>
    </row>
    <row r="1182" spans="23:27" ht="12.75">
      <c r="W1182" s="2"/>
      <c r="X1182" s="2"/>
      <c r="Y1182" s="2"/>
      <c r="Z1182" s="2"/>
      <c r="AA1182" s="2"/>
    </row>
    <row r="1183" spans="23:27" ht="12.75">
      <c r="W1183" s="2"/>
      <c r="X1183" s="2"/>
      <c r="Y1183" s="2"/>
      <c r="Z1183" s="2"/>
      <c r="AA1183" s="2"/>
    </row>
    <row r="1184" spans="23:27" ht="12.75">
      <c r="W1184" s="2"/>
      <c r="X1184" s="2"/>
      <c r="Y1184" s="2"/>
      <c r="Z1184" s="2"/>
      <c r="AA1184" s="2"/>
    </row>
    <row r="1185" spans="23:27" ht="12.75">
      <c r="W1185" s="2"/>
      <c r="X1185" s="2"/>
      <c r="Y1185" s="2"/>
      <c r="Z1185" s="2"/>
      <c r="AA1185" s="2"/>
    </row>
    <row r="1186" spans="23:27" ht="12.75">
      <c r="W1186" s="2"/>
      <c r="X1186" s="2"/>
      <c r="Y1186" s="2"/>
      <c r="Z1186" s="2"/>
      <c r="AA1186" s="2"/>
    </row>
    <row r="1187" spans="23:27" ht="12.75">
      <c r="W1187" s="2"/>
      <c r="X1187" s="2"/>
      <c r="Y1187" s="2"/>
      <c r="Z1187" s="2"/>
      <c r="AA1187" s="2"/>
    </row>
    <row r="1188" spans="23:27" ht="12.75">
      <c r="W1188" s="2"/>
      <c r="X1188" s="2"/>
      <c r="Y1188" s="2"/>
      <c r="Z1188" s="2"/>
      <c r="AA1188" s="2"/>
    </row>
    <row r="1189" spans="23:27" ht="12.75">
      <c r="W1189" s="2"/>
      <c r="X1189" s="2"/>
      <c r="Y1189" s="2"/>
      <c r="Z1189" s="2"/>
      <c r="AA1189" s="2"/>
    </row>
    <row r="1190" spans="23:27" ht="12.75">
      <c r="W1190" s="2"/>
      <c r="X1190" s="2"/>
      <c r="Y1190" s="2"/>
      <c r="Z1190" s="2"/>
      <c r="AA1190" s="2"/>
    </row>
    <row r="1191" spans="23:27" ht="12.75">
      <c r="W1191" s="2"/>
      <c r="X1191" s="2"/>
      <c r="Y1191" s="2"/>
      <c r="Z1191" s="2"/>
      <c r="AA1191" s="2"/>
    </row>
    <row r="1192" spans="23:27" ht="12.75">
      <c r="W1192" s="2"/>
      <c r="X1192" s="2"/>
      <c r="Y1192" s="2"/>
      <c r="Z1192" s="2"/>
      <c r="AA1192" s="2"/>
    </row>
    <row r="1193" spans="23:27" ht="12.75">
      <c r="W1193" s="2"/>
      <c r="X1193" s="2"/>
      <c r="Y1193" s="2"/>
      <c r="Z1193" s="2"/>
      <c r="AA1193" s="2"/>
    </row>
    <row r="1194" spans="23:27" ht="12.75">
      <c r="W1194" s="2"/>
      <c r="X1194" s="2"/>
      <c r="Y1194" s="2"/>
      <c r="Z1194" s="2"/>
      <c r="AA1194" s="2"/>
    </row>
    <row r="1195" spans="23:27" ht="12.75">
      <c r="W1195" s="2"/>
      <c r="X1195" s="2"/>
      <c r="Y1195" s="2"/>
      <c r="Z1195" s="2"/>
      <c r="AA1195" s="2"/>
    </row>
    <row r="1196" spans="23:27" ht="12.75">
      <c r="W1196" s="2"/>
      <c r="X1196" s="2"/>
      <c r="Y1196" s="2"/>
      <c r="Z1196" s="2"/>
      <c r="AA1196" s="2"/>
    </row>
    <row r="1197" spans="23:27" ht="12.75">
      <c r="W1197" s="2"/>
      <c r="X1197" s="2"/>
      <c r="Y1197" s="2"/>
      <c r="Z1197" s="2"/>
      <c r="AA1197" s="2"/>
    </row>
    <row r="1198" spans="23:27" ht="12.75">
      <c r="W1198" s="2"/>
      <c r="X1198" s="2"/>
      <c r="Y1198" s="2"/>
      <c r="Z1198" s="2"/>
      <c r="AA1198" s="2"/>
    </row>
    <row r="1199" spans="23:27" ht="12.75">
      <c r="W1199" s="2"/>
      <c r="X1199" s="2"/>
      <c r="Y1199" s="2"/>
      <c r="Z1199" s="2"/>
      <c r="AA1199" s="2"/>
    </row>
    <row r="1200" spans="23:27" ht="12.75">
      <c r="W1200" s="2"/>
      <c r="X1200" s="2"/>
      <c r="Y1200" s="2"/>
      <c r="Z1200" s="2"/>
      <c r="AA1200" s="2"/>
    </row>
    <row r="1201" spans="23:27" ht="12.75">
      <c r="W1201" s="2"/>
      <c r="X1201" s="2"/>
      <c r="Y1201" s="2"/>
      <c r="Z1201" s="2"/>
      <c r="AA1201" s="2"/>
    </row>
    <row r="1202" spans="23:27" ht="12.75">
      <c r="W1202" s="2"/>
      <c r="X1202" s="2"/>
      <c r="Y1202" s="2"/>
      <c r="Z1202" s="2"/>
      <c r="AA1202" s="2"/>
    </row>
    <row r="1203" spans="23:27" ht="12.75">
      <c r="W1203" s="2"/>
      <c r="X1203" s="2"/>
      <c r="Y1203" s="2"/>
      <c r="Z1203" s="2"/>
      <c r="AA1203" s="2"/>
    </row>
    <row r="1204" spans="23:27" ht="12.75">
      <c r="W1204" s="2"/>
      <c r="X1204" s="2"/>
      <c r="Y1204" s="2"/>
      <c r="Z1204" s="2"/>
      <c r="AA1204" s="2"/>
    </row>
    <row r="1205" spans="23:27" ht="12.75">
      <c r="W1205" s="2"/>
      <c r="X1205" s="2"/>
      <c r="Y1205" s="2"/>
      <c r="Z1205" s="2"/>
      <c r="AA1205" s="2"/>
    </row>
    <row r="1206" spans="23:27" ht="12.75">
      <c r="W1206" s="2"/>
      <c r="X1206" s="2"/>
      <c r="Y1206" s="2"/>
      <c r="Z1206" s="2"/>
      <c r="AA1206" s="2"/>
    </row>
    <row r="1207" spans="23:27" ht="12.75">
      <c r="W1207" s="2"/>
      <c r="X1207" s="2"/>
      <c r="Y1207" s="2"/>
      <c r="Z1207" s="2"/>
      <c r="AA1207" s="2"/>
    </row>
    <row r="1208" spans="23:27" ht="12.75">
      <c r="W1208" s="2"/>
      <c r="X1208" s="2"/>
      <c r="Y1208" s="2"/>
      <c r="Z1208" s="2"/>
      <c r="AA1208" s="2"/>
    </row>
    <row r="1209" spans="23:27" ht="12.75">
      <c r="W1209" s="2"/>
      <c r="X1209" s="2"/>
      <c r="Y1209" s="2"/>
      <c r="Z1209" s="2"/>
      <c r="AA1209" s="2"/>
    </row>
    <row r="1210" spans="23:27" ht="12.75">
      <c r="W1210" s="2"/>
      <c r="X1210" s="2"/>
      <c r="Y1210" s="2"/>
      <c r="Z1210" s="2"/>
      <c r="AA1210" s="2"/>
    </row>
    <row r="1211" spans="23:27" ht="12.75">
      <c r="W1211" s="2"/>
      <c r="X1211" s="2"/>
      <c r="Y1211" s="2"/>
      <c r="Z1211" s="2"/>
      <c r="AA1211" s="2"/>
    </row>
    <row r="1212" spans="23:27" ht="12.75">
      <c r="W1212" s="2"/>
      <c r="X1212" s="2"/>
      <c r="Y1212" s="2"/>
      <c r="Z1212" s="2"/>
      <c r="AA1212" s="2"/>
    </row>
    <row r="1213" spans="23:27" ht="12.75">
      <c r="W1213" s="2"/>
      <c r="X1213" s="2"/>
      <c r="Y1213" s="2"/>
      <c r="Z1213" s="2"/>
      <c r="AA1213" s="2"/>
    </row>
    <row r="1214" spans="23:27" ht="12.75">
      <c r="W1214" s="2"/>
      <c r="X1214" s="2"/>
      <c r="Y1214" s="2"/>
      <c r="Z1214" s="2"/>
      <c r="AA1214" s="2"/>
    </row>
    <row r="1215" spans="23:27" ht="12.75">
      <c r="W1215" s="2"/>
      <c r="X1215" s="2"/>
      <c r="Y1215" s="2"/>
      <c r="Z1215" s="2"/>
      <c r="AA1215" s="2"/>
    </row>
    <row r="1216" spans="23:27" ht="12.75">
      <c r="W1216" s="2"/>
      <c r="X1216" s="2"/>
      <c r="Y1216" s="2"/>
      <c r="Z1216" s="2"/>
      <c r="AA1216" s="2"/>
    </row>
    <row r="1217" spans="23:27" ht="12.75">
      <c r="W1217" s="2"/>
      <c r="X1217" s="2"/>
      <c r="Y1217" s="2"/>
      <c r="Z1217" s="2"/>
      <c r="AA1217" s="2"/>
    </row>
    <row r="1218" spans="23:27" ht="12.75">
      <c r="W1218" s="2"/>
      <c r="X1218" s="2"/>
      <c r="Y1218" s="2"/>
      <c r="Z1218" s="2"/>
      <c r="AA1218" s="2"/>
    </row>
    <row r="1219" spans="23:27" ht="12.75">
      <c r="W1219" s="2"/>
      <c r="X1219" s="2"/>
      <c r="Y1219" s="2"/>
      <c r="Z1219" s="2"/>
      <c r="AA1219" s="2"/>
    </row>
    <row r="1220" spans="23:27" ht="12.75">
      <c r="W1220" s="2"/>
      <c r="X1220" s="2"/>
      <c r="Y1220" s="2"/>
      <c r="Z1220" s="2"/>
      <c r="AA1220" s="2"/>
    </row>
    <row r="1221" spans="23:27" ht="12.75">
      <c r="W1221" s="2"/>
      <c r="X1221" s="2"/>
      <c r="Y1221" s="2"/>
      <c r="Z1221" s="2"/>
      <c r="AA1221" s="2"/>
    </row>
    <row r="1222" spans="23:27" ht="12.75">
      <c r="W1222" s="2"/>
      <c r="X1222" s="2"/>
      <c r="Y1222" s="2"/>
      <c r="Z1222" s="2"/>
      <c r="AA1222" s="2"/>
    </row>
    <row r="1223" spans="23:27" ht="12.75">
      <c r="W1223" s="2"/>
      <c r="X1223" s="2"/>
      <c r="Y1223" s="2"/>
      <c r="Z1223" s="2"/>
      <c r="AA1223" s="2"/>
    </row>
    <row r="1224" spans="23:27" ht="12.75">
      <c r="W1224" s="2"/>
      <c r="X1224" s="2"/>
      <c r="Y1224" s="2"/>
      <c r="Z1224" s="2"/>
      <c r="AA1224" s="2"/>
    </row>
    <row r="1225" spans="23:27" ht="12.75">
      <c r="W1225" s="2"/>
      <c r="X1225" s="2"/>
      <c r="Y1225" s="2"/>
      <c r="Z1225" s="2"/>
      <c r="AA1225" s="2"/>
    </row>
    <row r="1226" spans="23:27" ht="12.75">
      <c r="W1226" s="2"/>
      <c r="X1226" s="2"/>
      <c r="Y1226" s="2"/>
      <c r="Z1226" s="2"/>
      <c r="AA1226" s="2"/>
    </row>
    <row r="1227" spans="23:27" ht="12.75">
      <c r="W1227" s="2"/>
      <c r="X1227" s="2"/>
      <c r="Y1227" s="2"/>
      <c r="Z1227" s="2"/>
      <c r="AA1227" s="2"/>
    </row>
    <row r="1228" spans="23:27" ht="12.75">
      <c r="W1228" s="2"/>
      <c r="X1228" s="2"/>
      <c r="Y1228" s="2"/>
      <c r="Z1228" s="2"/>
      <c r="AA1228" s="2"/>
    </row>
    <row r="1229" spans="23:27" ht="12.75">
      <c r="W1229" s="2"/>
      <c r="X1229" s="2"/>
      <c r="Y1229" s="2"/>
      <c r="Z1229" s="2"/>
      <c r="AA1229" s="2"/>
    </row>
    <row r="1230" spans="23:27" ht="12.75">
      <c r="W1230" s="2"/>
      <c r="X1230" s="2"/>
      <c r="Y1230" s="2"/>
      <c r="Z1230" s="2"/>
      <c r="AA1230" s="2"/>
    </row>
    <row r="1231" spans="23:27" ht="12.75">
      <c r="W1231" s="2"/>
      <c r="X1231" s="2"/>
      <c r="Y1231" s="2"/>
      <c r="Z1231" s="2"/>
      <c r="AA1231" s="2"/>
    </row>
    <row r="1232" spans="23:27" ht="12.75">
      <c r="W1232" s="2"/>
      <c r="X1232" s="2"/>
      <c r="Y1232" s="2"/>
      <c r="Z1232" s="2"/>
      <c r="AA1232" s="2"/>
    </row>
    <row r="1233" spans="23:27" ht="12.75">
      <c r="W1233" s="2"/>
      <c r="X1233" s="2"/>
      <c r="Y1233" s="2"/>
      <c r="Z1233" s="2"/>
      <c r="AA1233" s="2"/>
    </row>
    <row r="1234" spans="23:27" ht="12.75">
      <c r="W1234" s="2"/>
      <c r="X1234" s="2"/>
      <c r="Y1234" s="2"/>
      <c r="Z1234" s="2"/>
      <c r="AA1234" s="2"/>
    </row>
    <row r="1235" spans="23:27" ht="12.75">
      <c r="W1235" s="2"/>
      <c r="X1235" s="2"/>
      <c r="Y1235" s="2"/>
      <c r="Z1235" s="2"/>
      <c r="AA1235" s="2"/>
    </row>
    <row r="1236" spans="23:27" ht="12.75">
      <c r="W1236" s="2"/>
      <c r="X1236" s="2"/>
      <c r="Y1236" s="2"/>
      <c r="Z1236" s="2"/>
      <c r="AA1236" s="2"/>
    </row>
    <row r="1237" spans="23:27" ht="12.75">
      <c r="W1237" s="2"/>
      <c r="X1237" s="2"/>
      <c r="Y1237" s="2"/>
      <c r="Z1237" s="2"/>
      <c r="AA1237" s="2"/>
    </row>
    <row r="1238" spans="23:27" ht="12.75">
      <c r="W1238" s="2"/>
      <c r="X1238" s="2"/>
      <c r="Y1238" s="2"/>
      <c r="Z1238" s="2"/>
      <c r="AA1238" s="2"/>
    </row>
    <row r="1239" spans="23:27" ht="12.75">
      <c r="W1239" s="2"/>
      <c r="X1239" s="2"/>
      <c r="Y1239" s="2"/>
      <c r="Z1239" s="2"/>
      <c r="AA1239" s="2"/>
    </row>
    <row r="1240" spans="23:27" ht="12.75">
      <c r="W1240" s="2"/>
      <c r="X1240" s="2"/>
      <c r="Y1240" s="2"/>
      <c r="Z1240" s="2"/>
      <c r="AA1240" s="2"/>
    </row>
    <row r="1241" spans="23:27" ht="12.75">
      <c r="W1241" s="2"/>
      <c r="X1241" s="2"/>
      <c r="Y1241" s="2"/>
      <c r="Z1241" s="2"/>
      <c r="AA1241" s="2"/>
    </row>
    <row r="1242" spans="23:27" ht="12.75">
      <c r="W1242" s="2"/>
      <c r="X1242" s="2"/>
      <c r="Y1242" s="2"/>
      <c r="Z1242" s="2"/>
      <c r="AA1242" s="2"/>
    </row>
    <row r="1243" spans="23:27" ht="12.75">
      <c r="W1243" s="2"/>
      <c r="X1243" s="2"/>
      <c r="Y1243" s="2"/>
      <c r="Z1243" s="2"/>
      <c r="AA1243" s="2"/>
    </row>
    <row r="1244" spans="23:27" ht="12.75">
      <c r="W1244" s="2"/>
      <c r="X1244" s="2"/>
      <c r="Y1244" s="2"/>
      <c r="Z1244" s="2"/>
      <c r="AA1244" s="2"/>
    </row>
    <row r="1245" spans="23:27" ht="12.75">
      <c r="W1245" s="2"/>
      <c r="X1245" s="2"/>
      <c r="Y1245" s="2"/>
      <c r="Z1245" s="2"/>
      <c r="AA1245" s="2"/>
    </row>
    <row r="1246" spans="23:27" ht="12.75">
      <c r="W1246" s="2"/>
      <c r="X1246" s="2"/>
      <c r="Y1246" s="2"/>
      <c r="Z1246" s="2"/>
      <c r="AA1246" s="2"/>
    </row>
    <row r="1247" spans="23:27" ht="12.75">
      <c r="W1247" s="2"/>
      <c r="X1247" s="2"/>
      <c r="Y1247" s="2"/>
      <c r="Z1247" s="2"/>
      <c r="AA1247" s="2"/>
    </row>
    <row r="1248" spans="23:27" ht="12.75">
      <c r="W1248" s="2"/>
      <c r="X1248" s="2"/>
      <c r="Y1248" s="2"/>
      <c r="Z1248" s="2"/>
      <c r="AA1248" s="2"/>
    </row>
    <row r="1249" spans="23:27" ht="12.75">
      <c r="W1249" s="2"/>
      <c r="X1249" s="2"/>
      <c r="Y1249" s="2"/>
      <c r="Z1249" s="2"/>
      <c r="AA1249" s="2"/>
    </row>
    <row r="1250" spans="23:27" ht="12.75">
      <c r="W1250" s="2"/>
      <c r="X1250" s="2"/>
      <c r="Y1250" s="2"/>
      <c r="Z1250" s="2"/>
      <c r="AA1250" s="2"/>
    </row>
    <row r="1251" spans="23:27" ht="12.75">
      <c r="W1251" s="2"/>
      <c r="X1251" s="2"/>
      <c r="Y1251" s="2"/>
      <c r="Z1251" s="2"/>
      <c r="AA1251" s="2"/>
    </row>
    <row r="1252" spans="23:27" ht="12.75">
      <c r="W1252" s="2"/>
      <c r="X1252" s="2"/>
      <c r="Y1252" s="2"/>
      <c r="Z1252" s="2"/>
      <c r="AA1252" s="2"/>
    </row>
    <row r="1253" spans="23:27" ht="12.75">
      <c r="W1253" s="2"/>
      <c r="X1253" s="2"/>
      <c r="Y1253" s="2"/>
      <c r="Z1253" s="2"/>
      <c r="AA1253" s="2"/>
    </row>
    <row r="1254" spans="23:27" ht="12.75">
      <c r="W1254" s="2"/>
      <c r="X1254" s="2"/>
      <c r="Y1254" s="2"/>
      <c r="Z1254" s="2"/>
      <c r="AA1254" s="2"/>
    </row>
    <row r="1255" spans="23:27" ht="12.75">
      <c r="W1255" s="2"/>
      <c r="X1255" s="2"/>
      <c r="Y1255" s="2"/>
      <c r="Z1255" s="2"/>
      <c r="AA1255" s="2"/>
    </row>
    <row r="1256" spans="23:27" ht="12.75">
      <c r="W1256" s="2"/>
      <c r="X1256" s="2"/>
      <c r="Y1256" s="2"/>
      <c r="Z1256" s="2"/>
      <c r="AA1256" s="2"/>
    </row>
    <row r="1257" spans="23:27" ht="12.75">
      <c r="W1257" s="2"/>
      <c r="X1257" s="2"/>
      <c r="Y1257" s="2"/>
      <c r="Z1257" s="2"/>
      <c r="AA1257" s="2"/>
    </row>
    <row r="1258" spans="23:27" ht="12.75">
      <c r="W1258" s="2"/>
      <c r="X1258" s="2"/>
      <c r="Y1258" s="2"/>
      <c r="Z1258" s="2"/>
      <c r="AA1258" s="2"/>
    </row>
    <row r="1259" spans="23:27" ht="12.75">
      <c r="W1259" s="2"/>
      <c r="X1259" s="2"/>
      <c r="Y1259" s="2"/>
      <c r="Z1259" s="2"/>
      <c r="AA1259" s="2"/>
    </row>
    <row r="1260" spans="23:27" ht="12.75">
      <c r="W1260" s="2"/>
      <c r="X1260" s="2"/>
      <c r="Y1260" s="2"/>
      <c r="Z1260" s="2"/>
      <c r="AA1260" s="2"/>
    </row>
    <row r="1261" spans="23:27" ht="12.75">
      <c r="W1261" s="2"/>
      <c r="X1261" s="2"/>
      <c r="Y1261" s="2"/>
      <c r="Z1261" s="2"/>
      <c r="AA1261" s="2"/>
    </row>
    <row r="1262" spans="23:27" ht="12.75">
      <c r="W1262" s="2"/>
      <c r="X1262" s="2"/>
      <c r="Y1262" s="2"/>
      <c r="Z1262" s="2"/>
      <c r="AA1262" s="2"/>
    </row>
    <row r="1263" spans="23:27" ht="12.75">
      <c r="W1263" s="2"/>
      <c r="X1263" s="2"/>
      <c r="Y1263" s="2"/>
      <c r="Z1263" s="2"/>
      <c r="AA1263" s="2"/>
    </row>
    <row r="1264" spans="23:27" ht="12.75">
      <c r="W1264" s="2"/>
      <c r="X1264" s="2"/>
      <c r="Y1264" s="2"/>
      <c r="Z1264" s="2"/>
      <c r="AA1264" s="2"/>
    </row>
    <row r="1265" spans="23:27" ht="12.75">
      <c r="W1265" s="2"/>
      <c r="X1265" s="2"/>
      <c r="Y1265" s="2"/>
      <c r="Z1265" s="2"/>
      <c r="AA1265" s="2"/>
    </row>
    <row r="1266" spans="23:27" ht="12.75">
      <c r="W1266" s="2"/>
      <c r="X1266" s="2"/>
      <c r="Y1266" s="2"/>
      <c r="Z1266" s="2"/>
      <c r="AA1266" s="2"/>
    </row>
    <row r="1267" spans="23:27" ht="12.75">
      <c r="W1267" s="2"/>
      <c r="X1267" s="2"/>
      <c r="Y1267" s="2"/>
      <c r="Z1267" s="2"/>
      <c r="AA1267" s="2"/>
    </row>
    <row r="1268" spans="23:27" ht="12.75">
      <c r="W1268" s="2"/>
      <c r="X1268" s="2"/>
      <c r="Y1268" s="2"/>
      <c r="Z1268" s="2"/>
      <c r="AA1268" s="2"/>
    </row>
    <row r="1269" spans="23:27" ht="12.75">
      <c r="W1269" s="2"/>
      <c r="X1269" s="2"/>
      <c r="Y1269" s="2"/>
      <c r="Z1269" s="2"/>
      <c r="AA1269" s="2"/>
    </row>
    <row r="1270" spans="23:27" ht="12.75">
      <c r="W1270" s="2"/>
      <c r="X1270" s="2"/>
      <c r="Y1270" s="2"/>
      <c r="Z1270" s="2"/>
      <c r="AA1270" s="2"/>
    </row>
    <row r="1271" spans="23:27" ht="12.75">
      <c r="W1271" s="2"/>
      <c r="X1271" s="2"/>
      <c r="Y1271" s="2"/>
      <c r="Z1271" s="2"/>
      <c r="AA1271" s="2"/>
    </row>
    <row r="1272" spans="23:27" ht="12.75">
      <c r="W1272" s="2"/>
      <c r="X1272" s="2"/>
      <c r="Y1272" s="2"/>
      <c r="Z1272" s="2"/>
      <c r="AA1272" s="2"/>
    </row>
    <row r="1273" spans="23:27" ht="12.75">
      <c r="W1273" s="2"/>
      <c r="X1273" s="2"/>
      <c r="Y1273" s="2"/>
      <c r="Z1273" s="2"/>
      <c r="AA1273" s="2"/>
    </row>
    <row r="1274" spans="23:27" ht="12.75">
      <c r="W1274" s="2"/>
      <c r="X1274" s="2"/>
      <c r="Y1274" s="2"/>
      <c r="Z1274" s="2"/>
      <c r="AA1274" s="2"/>
    </row>
    <row r="1275" spans="23:27" ht="12.75">
      <c r="W1275" s="2"/>
      <c r="X1275" s="2"/>
      <c r="Y1275" s="2"/>
      <c r="Z1275" s="2"/>
      <c r="AA1275" s="2"/>
    </row>
    <row r="1276" spans="23:27" ht="12.75">
      <c r="W1276" s="2"/>
      <c r="X1276" s="2"/>
      <c r="Y1276" s="2"/>
      <c r="Z1276" s="2"/>
      <c r="AA1276" s="2"/>
    </row>
    <row r="1277" spans="23:27" ht="12.75">
      <c r="W1277" s="2"/>
      <c r="X1277" s="2"/>
      <c r="Y1277" s="2"/>
      <c r="Z1277" s="2"/>
      <c r="AA1277" s="2"/>
    </row>
    <row r="1278" spans="23:27" ht="12.75">
      <c r="W1278" s="2"/>
      <c r="X1278" s="2"/>
      <c r="Y1278" s="2"/>
      <c r="Z1278" s="2"/>
      <c r="AA1278" s="2"/>
    </row>
    <row r="1279" spans="23:27" ht="12.75">
      <c r="W1279" s="2"/>
      <c r="X1279" s="2"/>
      <c r="Y1279" s="2"/>
      <c r="Z1279" s="2"/>
      <c r="AA1279" s="2"/>
    </row>
    <row r="1280" spans="23:27" ht="12.75">
      <c r="W1280" s="2"/>
      <c r="X1280" s="2"/>
      <c r="Y1280" s="2"/>
      <c r="Z1280" s="2"/>
      <c r="AA1280" s="2"/>
    </row>
    <row r="1281" spans="23:27" ht="12.75">
      <c r="W1281" s="2"/>
      <c r="X1281" s="2"/>
      <c r="Y1281" s="2"/>
      <c r="Z1281" s="2"/>
      <c r="AA1281" s="2"/>
    </row>
    <row r="1282" spans="23:27" ht="12.75">
      <c r="W1282" s="2"/>
      <c r="X1282" s="2"/>
      <c r="Y1282" s="2"/>
      <c r="Z1282" s="2"/>
      <c r="AA1282" s="2"/>
    </row>
    <row r="1283" spans="23:27" ht="12.75">
      <c r="W1283" s="2"/>
      <c r="X1283" s="2"/>
      <c r="Y1283" s="2"/>
      <c r="Z1283" s="2"/>
      <c r="AA1283" s="2"/>
    </row>
    <row r="1284" spans="23:27" ht="12.75">
      <c r="W1284" s="2"/>
      <c r="X1284" s="2"/>
      <c r="Y1284" s="2"/>
      <c r="Z1284" s="2"/>
      <c r="AA1284" s="2"/>
    </row>
    <row r="1285" spans="23:27" ht="12.75">
      <c r="W1285" s="2"/>
      <c r="X1285" s="2"/>
      <c r="Y1285" s="2"/>
      <c r="Z1285" s="2"/>
      <c r="AA1285" s="2"/>
    </row>
    <row r="1286" spans="23:27" ht="12.75">
      <c r="W1286" s="2"/>
      <c r="X1286" s="2"/>
      <c r="Y1286" s="2"/>
      <c r="Z1286" s="2"/>
      <c r="AA1286" s="2"/>
    </row>
    <row r="1287" spans="23:27" ht="12.75">
      <c r="W1287" s="2"/>
      <c r="X1287" s="2"/>
      <c r="Y1287" s="2"/>
      <c r="Z1287" s="2"/>
      <c r="AA1287" s="2"/>
    </row>
    <row r="1288" spans="23:27" ht="12.75">
      <c r="W1288" s="2"/>
      <c r="X1288" s="2"/>
      <c r="Y1288" s="2"/>
      <c r="Z1288" s="2"/>
      <c r="AA1288" s="2"/>
    </row>
    <row r="1289" spans="23:27" ht="12.75">
      <c r="W1289" s="2"/>
      <c r="X1289" s="2"/>
      <c r="Y1289" s="2"/>
      <c r="Z1289" s="2"/>
      <c r="AA1289" s="2"/>
    </row>
    <row r="1290" spans="23:27" ht="12.75">
      <c r="W1290" s="2"/>
      <c r="X1290" s="2"/>
      <c r="Y1290" s="2"/>
      <c r="Z1290" s="2"/>
      <c r="AA1290" s="2"/>
    </row>
    <row r="1291" spans="23:27" ht="12.75">
      <c r="W1291" s="2"/>
      <c r="X1291" s="2"/>
      <c r="Y1291" s="2"/>
      <c r="Z1291" s="2"/>
      <c r="AA1291" s="2"/>
    </row>
    <row r="1292" spans="23:27" ht="12.75">
      <c r="W1292" s="2"/>
      <c r="X1292" s="2"/>
      <c r="Y1292" s="2"/>
      <c r="Z1292" s="2"/>
      <c r="AA1292" s="2"/>
    </row>
    <row r="1293" spans="23:27" ht="12.75">
      <c r="W1293" s="2"/>
      <c r="X1293" s="2"/>
      <c r="Y1293" s="2"/>
      <c r="Z1293" s="2"/>
      <c r="AA1293" s="2"/>
    </row>
    <row r="1294" spans="23:27" ht="12.75">
      <c r="W1294" s="2"/>
      <c r="X1294" s="2"/>
      <c r="Y1294" s="2"/>
      <c r="Z1294" s="2"/>
      <c r="AA1294" s="2"/>
    </row>
    <row r="1295" spans="23:27" ht="12.75">
      <c r="W1295" s="2"/>
      <c r="X1295" s="2"/>
      <c r="Y1295" s="2"/>
      <c r="Z1295" s="2"/>
      <c r="AA1295" s="2"/>
    </row>
    <row r="1296" spans="23:27" ht="12.75">
      <c r="W1296" s="2"/>
      <c r="X1296" s="2"/>
      <c r="Y1296" s="2"/>
      <c r="Z1296" s="2"/>
      <c r="AA1296" s="2"/>
    </row>
    <row r="1297" spans="23:27" ht="12.75">
      <c r="W1297" s="2"/>
      <c r="X1297" s="2"/>
      <c r="Y1297" s="2"/>
      <c r="Z1297" s="2"/>
      <c r="AA1297" s="2"/>
    </row>
    <row r="1298" spans="23:27" ht="12.75">
      <c r="W1298" s="2"/>
      <c r="X1298" s="2"/>
      <c r="Y1298" s="2"/>
      <c r="Z1298" s="2"/>
      <c r="AA1298" s="2"/>
    </row>
    <row r="1299" spans="23:27" ht="12.75">
      <c r="W1299" s="2"/>
      <c r="X1299" s="2"/>
      <c r="Y1299" s="2"/>
      <c r="Z1299" s="2"/>
      <c r="AA1299" s="2"/>
    </row>
    <row r="1300" spans="23:27" ht="12.75">
      <c r="W1300" s="2"/>
      <c r="X1300" s="2"/>
      <c r="Y1300" s="2"/>
      <c r="Z1300" s="2"/>
      <c r="AA1300" s="2"/>
    </row>
    <row r="1301" spans="23:27" ht="12.75">
      <c r="W1301" s="2"/>
      <c r="X1301" s="2"/>
      <c r="Y1301" s="2"/>
      <c r="Z1301" s="2"/>
      <c r="AA1301" s="2"/>
    </row>
    <row r="1302" spans="23:27" ht="12.75">
      <c r="W1302" s="2"/>
      <c r="X1302" s="2"/>
      <c r="Y1302" s="2"/>
      <c r="Z1302" s="2"/>
      <c r="AA1302" s="2"/>
    </row>
    <row r="1303" spans="23:27" ht="12.75">
      <c r="W1303" s="2"/>
      <c r="X1303" s="2"/>
      <c r="Y1303" s="2"/>
      <c r="Z1303" s="2"/>
      <c r="AA1303" s="2"/>
    </row>
    <row r="1304" spans="23:27" ht="12.75">
      <c r="W1304" s="2"/>
      <c r="X1304" s="2"/>
      <c r="Y1304" s="2"/>
      <c r="Z1304" s="2"/>
      <c r="AA1304" s="2"/>
    </row>
    <row r="1305" spans="23:27" ht="12.75">
      <c r="W1305" s="2"/>
      <c r="X1305" s="2"/>
      <c r="Y1305" s="2"/>
      <c r="Z1305" s="2"/>
      <c r="AA1305" s="2"/>
    </row>
    <row r="1306" spans="23:27" ht="12.75">
      <c r="W1306" s="2"/>
      <c r="X1306" s="2"/>
      <c r="Y1306" s="2"/>
      <c r="Z1306" s="2"/>
      <c r="AA1306" s="2"/>
    </row>
    <row r="1307" spans="23:27" ht="12.75">
      <c r="W1307" s="2"/>
      <c r="X1307" s="2"/>
      <c r="Y1307" s="2"/>
      <c r="Z1307" s="2"/>
      <c r="AA1307" s="2"/>
    </row>
    <row r="1308" spans="23:27" ht="12.75">
      <c r="W1308" s="2"/>
      <c r="X1308" s="2"/>
      <c r="Y1308" s="2"/>
      <c r="Z1308" s="2"/>
      <c r="AA1308" s="2"/>
    </row>
    <row r="1309" spans="23:27" ht="12.75">
      <c r="W1309" s="2"/>
      <c r="X1309" s="2"/>
      <c r="Y1309" s="2"/>
      <c r="Z1309" s="2"/>
      <c r="AA1309" s="2"/>
    </row>
    <row r="1310" spans="23:27" ht="12.75">
      <c r="W1310" s="2"/>
      <c r="X1310" s="2"/>
      <c r="Y1310" s="2"/>
      <c r="Z1310" s="2"/>
      <c r="AA1310" s="2"/>
    </row>
    <row r="1311" spans="23:27" ht="12.75">
      <c r="W1311" s="2"/>
      <c r="X1311" s="2"/>
      <c r="Y1311" s="2"/>
      <c r="Z1311" s="2"/>
      <c r="AA1311" s="2"/>
    </row>
    <row r="1312" spans="23:27" ht="12.75">
      <c r="W1312" s="2"/>
      <c r="X1312" s="2"/>
      <c r="Y1312" s="2"/>
      <c r="Z1312" s="2"/>
      <c r="AA1312" s="2"/>
    </row>
    <row r="1313" spans="23:27" ht="12.75">
      <c r="W1313" s="2"/>
      <c r="X1313" s="2"/>
      <c r="Y1313" s="2"/>
      <c r="Z1313" s="2"/>
      <c r="AA1313" s="2"/>
    </row>
    <row r="1314" spans="23:27" ht="12.75">
      <c r="W1314" s="2"/>
      <c r="X1314" s="2"/>
      <c r="Y1314" s="2"/>
      <c r="Z1314" s="2"/>
      <c r="AA1314" s="2"/>
    </row>
    <row r="1315" spans="23:27" ht="12.75">
      <c r="W1315" s="2"/>
      <c r="X1315" s="2"/>
      <c r="Y1315" s="2"/>
      <c r="Z1315" s="2"/>
      <c r="AA1315" s="2"/>
    </row>
    <row r="1316" spans="23:27" ht="12.75">
      <c r="W1316" s="2"/>
      <c r="X1316" s="2"/>
      <c r="Y1316" s="2"/>
      <c r="Z1316" s="2"/>
      <c r="AA1316" s="2"/>
    </row>
    <row r="1317" spans="23:27" ht="12.75">
      <c r="W1317" s="2"/>
      <c r="X1317" s="2"/>
      <c r="Y1317" s="2"/>
      <c r="Z1317" s="2"/>
      <c r="AA1317" s="2"/>
    </row>
    <row r="1318" spans="23:27" ht="12.75">
      <c r="W1318" s="2"/>
      <c r="X1318" s="2"/>
      <c r="Y1318" s="2"/>
      <c r="Z1318" s="2"/>
      <c r="AA1318" s="2"/>
    </row>
    <row r="1319" spans="23:27" ht="12.75">
      <c r="W1319" s="2"/>
      <c r="X1319" s="2"/>
      <c r="Y1319" s="2"/>
      <c r="Z1319" s="2"/>
      <c r="AA1319" s="2"/>
    </row>
    <row r="1320" spans="23:27" ht="12.75">
      <c r="W1320" s="2"/>
      <c r="X1320" s="2"/>
      <c r="Y1320" s="2"/>
      <c r="Z1320" s="2"/>
      <c r="AA1320" s="2"/>
    </row>
    <row r="1321" spans="23:27" ht="12.75">
      <c r="W1321" s="2"/>
      <c r="X1321" s="2"/>
      <c r="Y1321" s="2"/>
      <c r="Z1321" s="2"/>
      <c r="AA1321" s="2"/>
    </row>
    <row r="1322" spans="23:27" ht="12.75">
      <c r="W1322" s="2"/>
      <c r="X1322" s="2"/>
      <c r="Y1322" s="2"/>
      <c r="Z1322" s="2"/>
      <c r="AA1322" s="2"/>
    </row>
    <row r="1323" spans="23:27" ht="12.75">
      <c r="W1323" s="2"/>
      <c r="X1323" s="2"/>
      <c r="Y1323" s="2"/>
      <c r="Z1323" s="2"/>
      <c r="AA1323" s="2"/>
    </row>
    <row r="1324" spans="23:27" ht="12.75">
      <c r="W1324" s="2"/>
      <c r="X1324" s="2"/>
      <c r="Y1324" s="2"/>
      <c r="Z1324" s="2"/>
      <c r="AA1324" s="2"/>
    </row>
    <row r="1325" spans="23:27" ht="12.75">
      <c r="W1325" s="2"/>
      <c r="X1325" s="2"/>
      <c r="Y1325" s="2"/>
      <c r="Z1325" s="2"/>
      <c r="AA1325" s="2"/>
    </row>
    <row r="1326" spans="23:27" ht="12.75">
      <c r="W1326" s="2"/>
      <c r="X1326" s="2"/>
      <c r="Y1326" s="2"/>
      <c r="Z1326" s="2"/>
      <c r="AA1326" s="2"/>
    </row>
    <row r="1327" spans="23:27" ht="12.75">
      <c r="W1327" s="2"/>
      <c r="X1327" s="2"/>
      <c r="Y1327" s="2"/>
      <c r="Z1327" s="2"/>
      <c r="AA1327" s="2"/>
    </row>
    <row r="1328" spans="23:27" ht="12.75">
      <c r="W1328" s="2"/>
      <c r="X1328" s="2"/>
      <c r="Y1328" s="2"/>
      <c r="Z1328" s="2"/>
      <c r="AA1328" s="2"/>
    </row>
    <row r="1329" spans="23:27" ht="12.75">
      <c r="W1329" s="2"/>
      <c r="X1329" s="2"/>
      <c r="Y1329" s="2"/>
      <c r="Z1329" s="2"/>
      <c r="AA1329" s="2"/>
    </row>
    <row r="1330" spans="23:27" ht="12.75">
      <c r="W1330" s="2"/>
      <c r="X1330" s="2"/>
      <c r="Y1330" s="2"/>
      <c r="Z1330" s="2"/>
      <c r="AA1330" s="2"/>
    </row>
    <row r="1331" spans="23:27" ht="12.75">
      <c r="W1331" s="2"/>
      <c r="X1331" s="2"/>
      <c r="Y1331" s="2"/>
      <c r="Z1331" s="2"/>
      <c r="AA1331" s="2"/>
    </row>
    <row r="1332" spans="23:27" ht="12.75">
      <c r="W1332" s="2"/>
      <c r="X1332" s="2"/>
      <c r="Y1332" s="2"/>
      <c r="Z1332" s="2"/>
      <c r="AA1332" s="2"/>
    </row>
    <row r="1333" spans="23:27" ht="12.75">
      <c r="W1333" s="2"/>
      <c r="X1333" s="2"/>
      <c r="Y1333" s="2"/>
      <c r="Z1333" s="2"/>
      <c r="AA1333" s="2"/>
    </row>
    <row r="1334" spans="23:27" ht="12.75">
      <c r="W1334" s="2"/>
      <c r="X1334" s="2"/>
      <c r="Y1334" s="2"/>
      <c r="Z1334" s="2"/>
      <c r="AA1334" s="2"/>
    </row>
    <row r="1335" spans="23:27" ht="12.75">
      <c r="W1335" s="2"/>
      <c r="X1335" s="2"/>
      <c r="Y1335" s="2"/>
      <c r="Z1335" s="2"/>
      <c r="AA1335" s="2"/>
    </row>
    <row r="1336" spans="23:27" ht="12.75">
      <c r="W1336" s="2"/>
      <c r="X1336" s="2"/>
      <c r="Y1336" s="2"/>
      <c r="Z1336" s="2"/>
      <c r="AA1336" s="2"/>
    </row>
    <row r="1337" spans="23:27" ht="12.75">
      <c r="W1337" s="2"/>
      <c r="X1337" s="2"/>
      <c r="Y1337" s="2"/>
      <c r="Z1337" s="2"/>
      <c r="AA1337" s="2"/>
    </row>
    <row r="1338" spans="23:27" ht="12.75">
      <c r="W1338" s="2"/>
      <c r="X1338" s="2"/>
      <c r="Y1338" s="2"/>
      <c r="Z1338" s="2"/>
      <c r="AA1338" s="2"/>
    </row>
    <row r="1339" spans="23:27" ht="12.75">
      <c r="W1339" s="2"/>
      <c r="X1339" s="2"/>
      <c r="Y1339" s="2"/>
      <c r="Z1339" s="2"/>
      <c r="AA1339" s="2"/>
    </row>
    <row r="1340" spans="23:27" ht="12.75">
      <c r="W1340" s="2"/>
      <c r="X1340" s="2"/>
      <c r="Y1340" s="2"/>
      <c r="Z1340" s="2"/>
      <c r="AA1340" s="2"/>
    </row>
    <row r="1341" spans="23:27" ht="12.75">
      <c r="W1341" s="2"/>
      <c r="X1341" s="2"/>
      <c r="Y1341" s="2"/>
      <c r="Z1341" s="2"/>
      <c r="AA1341" s="2"/>
    </row>
    <row r="1342" spans="23:27" ht="12.75">
      <c r="W1342" s="2"/>
      <c r="X1342" s="2"/>
      <c r="Y1342" s="2"/>
      <c r="Z1342" s="2"/>
      <c r="AA1342" s="2"/>
    </row>
    <row r="1343" spans="23:27" ht="12.75">
      <c r="W1343" s="2"/>
      <c r="X1343" s="2"/>
      <c r="Y1343" s="2"/>
      <c r="Z1343" s="2"/>
      <c r="AA1343" s="2"/>
    </row>
    <row r="1344" spans="23:27" ht="12.75">
      <c r="W1344" s="2"/>
      <c r="X1344" s="2"/>
      <c r="Y1344" s="2"/>
      <c r="Z1344" s="2"/>
      <c r="AA1344" s="2"/>
    </row>
    <row r="1345" spans="23:27" ht="12.75">
      <c r="W1345" s="2"/>
      <c r="X1345" s="2"/>
      <c r="Y1345" s="2"/>
      <c r="Z1345" s="2"/>
      <c r="AA1345" s="2"/>
    </row>
    <row r="1346" spans="23:27" ht="12.75">
      <c r="W1346" s="2"/>
      <c r="X1346" s="2"/>
      <c r="Y1346" s="2"/>
      <c r="Z1346" s="2"/>
      <c r="AA1346" s="2"/>
    </row>
    <row r="1347" spans="23:27" ht="12.75">
      <c r="W1347" s="2"/>
      <c r="X1347" s="2"/>
      <c r="Y1347" s="2"/>
      <c r="Z1347" s="2"/>
      <c r="AA1347" s="2"/>
    </row>
    <row r="1348" spans="23:27" ht="12.75">
      <c r="W1348" s="2"/>
      <c r="X1348" s="2"/>
      <c r="Y1348" s="2"/>
      <c r="Z1348" s="2"/>
      <c r="AA1348" s="2"/>
    </row>
    <row r="1349" spans="23:27" ht="12.75">
      <c r="W1349" s="2"/>
      <c r="X1349" s="2"/>
      <c r="Y1349" s="2"/>
      <c r="Z1349" s="2"/>
      <c r="AA1349" s="2"/>
    </row>
    <row r="1350" spans="23:27" ht="12.75">
      <c r="W1350" s="2"/>
      <c r="X1350" s="2"/>
      <c r="Y1350" s="2"/>
      <c r="Z1350" s="2"/>
      <c r="AA1350" s="2"/>
    </row>
    <row r="1351" spans="23:27" ht="12.75">
      <c r="W1351" s="2"/>
      <c r="X1351" s="2"/>
      <c r="Y1351" s="2"/>
      <c r="Z1351" s="2"/>
      <c r="AA1351" s="2"/>
    </row>
    <row r="1352" spans="23:27" ht="12.75">
      <c r="W1352" s="2"/>
      <c r="X1352" s="2"/>
      <c r="Y1352" s="2"/>
      <c r="Z1352" s="2"/>
      <c r="AA1352" s="2"/>
    </row>
    <row r="1353" spans="23:27" ht="12.75">
      <c r="W1353" s="2"/>
      <c r="X1353" s="2"/>
      <c r="Y1353" s="2"/>
      <c r="Z1353" s="2"/>
      <c r="AA1353" s="2"/>
    </row>
    <row r="1354" spans="23:27" ht="12.75">
      <c r="W1354" s="2"/>
      <c r="X1354" s="2"/>
      <c r="Y1354" s="2"/>
      <c r="Z1354" s="2"/>
      <c r="AA1354" s="2"/>
    </row>
    <row r="1355" spans="23:27" ht="12.75">
      <c r="W1355" s="2"/>
      <c r="X1355" s="2"/>
      <c r="Y1355" s="2"/>
      <c r="Z1355" s="2"/>
      <c r="AA1355" s="2"/>
    </row>
    <row r="1356" spans="23:27" ht="12.75">
      <c r="W1356" s="2"/>
      <c r="X1356" s="2"/>
      <c r="Y1356" s="2"/>
      <c r="Z1356" s="2"/>
      <c r="AA1356" s="2"/>
    </row>
    <row r="1357" spans="23:27" ht="12.75">
      <c r="W1357" s="2"/>
      <c r="X1357" s="2"/>
      <c r="Y1357" s="2"/>
      <c r="Z1357" s="2"/>
      <c r="AA1357" s="2"/>
    </row>
    <row r="1358" spans="23:27" ht="12.75">
      <c r="W1358" s="2"/>
      <c r="X1358" s="2"/>
      <c r="Y1358" s="2"/>
      <c r="Z1358" s="2"/>
      <c r="AA1358" s="2"/>
    </row>
    <row r="1359" spans="23:27" ht="12.75">
      <c r="W1359" s="2"/>
      <c r="X1359" s="2"/>
      <c r="Y1359" s="2"/>
      <c r="Z1359" s="2"/>
      <c r="AA1359" s="2"/>
    </row>
    <row r="1360" spans="23:27" ht="12.75">
      <c r="W1360" s="2"/>
      <c r="X1360" s="2"/>
      <c r="Y1360" s="2"/>
      <c r="Z1360" s="2"/>
      <c r="AA1360" s="2"/>
    </row>
    <row r="1361" spans="23:27" ht="12.75">
      <c r="W1361" s="2"/>
      <c r="X1361" s="2"/>
      <c r="Y1361" s="2"/>
      <c r="Z1361" s="2"/>
      <c r="AA1361" s="2"/>
    </row>
    <row r="1362" spans="23:27" ht="12.75">
      <c r="W1362" s="2"/>
      <c r="X1362" s="2"/>
      <c r="Y1362" s="2"/>
      <c r="Z1362" s="2"/>
      <c r="AA1362" s="2"/>
    </row>
    <row r="1363" spans="23:27" ht="12.75">
      <c r="W1363" s="2"/>
      <c r="X1363" s="2"/>
      <c r="Y1363" s="2"/>
      <c r="Z1363" s="2"/>
      <c r="AA1363" s="2"/>
    </row>
    <row r="1364" spans="23:27" ht="12.75">
      <c r="W1364" s="2"/>
      <c r="X1364" s="2"/>
      <c r="Y1364" s="2"/>
      <c r="Z1364" s="2"/>
      <c r="AA1364" s="2"/>
    </row>
    <row r="1365" spans="23:27" ht="12.75">
      <c r="W1365" s="2"/>
      <c r="X1365" s="2"/>
      <c r="Y1365" s="2"/>
      <c r="Z1365" s="2"/>
      <c r="AA1365" s="2"/>
    </row>
    <row r="1366" spans="23:27" ht="12.75">
      <c r="W1366" s="2"/>
      <c r="X1366" s="2"/>
      <c r="Y1366" s="2"/>
      <c r="Z1366" s="2"/>
      <c r="AA1366" s="2"/>
    </row>
    <row r="1367" spans="23:27" ht="12.75">
      <c r="W1367" s="2"/>
      <c r="X1367" s="2"/>
      <c r="Y1367" s="2"/>
      <c r="Z1367" s="2"/>
      <c r="AA1367" s="2"/>
    </row>
    <row r="1368" spans="23:27" ht="12.75">
      <c r="W1368" s="2"/>
      <c r="X1368" s="2"/>
      <c r="Y1368" s="2"/>
      <c r="Z1368" s="2"/>
      <c r="AA1368" s="2"/>
    </row>
    <row r="1369" spans="23:27" ht="12.75">
      <c r="W1369" s="2"/>
      <c r="X1369" s="2"/>
      <c r="Y1369" s="2"/>
      <c r="Z1369" s="2"/>
      <c r="AA1369" s="2"/>
    </row>
    <row r="1370" spans="23:27" ht="12.75">
      <c r="W1370" s="2"/>
      <c r="X1370" s="2"/>
      <c r="Y1370" s="2"/>
      <c r="Z1370" s="2"/>
      <c r="AA1370" s="2"/>
    </row>
    <row r="1371" spans="23:27" ht="12.75">
      <c r="W1371" s="2"/>
      <c r="X1371" s="2"/>
      <c r="Y1371" s="2"/>
      <c r="Z1371" s="2"/>
      <c r="AA1371" s="2"/>
    </row>
    <row r="1372" spans="23:27" ht="12.75">
      <c r="W1372" s="2"/>
      <c r="X1372" s="2"/>
      <c r="Y1372" s="2"/>
      <c r="Z1372" s="2"/>
      <c r="AA1372" s="2"/>
    </row>
    <row r="1373" spans="23:27" ht="12.75">
      <c r="W1373" s="2"/>
      <c r="X1373" s="2"/>
      <c r="Y1373" s="2"/>
      <c r="Z1373" s="2"/>
      <c r="AA1373" s="2"/>
    </row>
    <row r="1374" spans="23:27" ht="12.75">
      <c r="W1374" s="2"/>
      <c r="X1374" s="2"/>
      <c r="Y1374" s="2"/>
      <c r="Z1374" s="2"/>
      <c r="AA1374" s="2"/>
    </row>
    <row r="1375" spans="23:27" ht="12.75">
      <c r="W1375" s="2"/>
      <c r="X1375" s="2"/>
      <c r="Y1375" s="2"/>
      <c r="Z1375" s="2"/>
      <c r="AA1375" s="2"/>
    </row>
    <row r="1376" spans="23:27" ht="12.75">
      <c r="W1376" s="2"/>
      <c r="X1376" s="2"/>
      <c r="Y1376" s="2"/>
      <c r="Z1376" s="2"/>
      <c r="AA1376" s="2"/>
    </row>
    <row r="1377" spans="23:27" ht="12.75">
      <c r="W1377" s="2"/>
      <c r="X1377" s="2"/>
      <c r="Y1377" s="2"/>
      <c r="Z1377" s="2"/>
      <c r="AA1377" s="2"/>
    </row>
    <row r="1378" spans="23:27" ht="12.75">
      <c r="W1378" s="2"/>
      <c r="X1378" s="2"/>
      <c r="Y1378" s="2"/>
      <c r="Z1378" s="2"/>
      <c r="AA1378" s="2"/>
    </row>
    <row r="1379" spans="23:27" ht="12.75">
      <c r="W1379" s="2"/>
      <c r="X1379" s="2"/>
      <c r="Y1379" s="2"/>
      <c r="Z1379" s="2"/>
      <c r="AA1379" s="2"/>
    </row>
    <row r="1380" spans="23:27" ht="12.75">
      <c r="W1380" s="2"/>
      <c r="X1380" s="2"/>
      <c r="Y1380" s="2"/>
      <c r="Z1380" s="2"/>
      <c r="AA1380" s="2"/>
    </row>
    <row r="1381" spans="23:27" ht="12.75">
      <c r="W1381" s="2"/>
      <c r="X1381" s="2"/>
      <c r="Y1381" s="2"/>
      <c r="Z1381" s="2"/>
      <c r="AA1381" s="2"/>
    </row>
    <row r="1382" spans="23:27" ht="12.75">
      <c r="W1382" s="2"/>
      <c r="X1382" s="2"/>
      <c r="Y1382" s="2"/>
      <c r="Z1382" s="2"/>
      <c r="AA1382" s="2"/>
    </row>
    <row r="1383" spans="23:27" ht="12.75">
      <c r="W1383" s="2"/>
      <c r="X1383" s="2"/>
      <c r="Y1383" s="2"/>
      <c r="Z1383" s="2"/>
      <c r="AA1383" s="2"/>
    </row>
    <row r="1384" spans="23:27" ht="12.75">
      <c r="W1384" s="2"/>
      <c r="X1384" s="2"/>
      <c r="Y1384" s="2"/>
      <c r="Z1384" s="2"/>
      <c r="AA1384" s="2"/>
    </row>
    <row r="1385" spans="23:27" ht="12.75">
      <c r="W1385" s="2"/>
      <c r="X1385" s="2"/>
      <c r="Y1385" s="2"/>
      <c r="Z1385" s="2"/>
      <c r="AA1385" s="2"/>
    </row>
    <row r="1386" spans="23:27" ht="12.75">
      <c r="W1386" s="2"/>
      <c r="X1386" s="2"/>
      <c r="Y1386" s="2"/>
      <c r="Z1386" s="2"/>
      <c r="AA1386" s="2"/>
    </row>
    <row r="1387" spans="23:27" ht="12.75">
      <c r="W1387" s="2"/>
      <c r="X1387" s="2"/>
      <c r="Y1387" s="2"/>
      <c r="Z1387" s="2"/>
      <c r="AA1387" s="2"/>
    </row>
    <row r="1388" spans="23:27" ht="12.75">
      <c r="W1388" s="2"/>
      <c r="X1388" s="2"/>
      <c r="Y1388" s="2"/>
      <c r="Z1388" s="2"/>
      <c r="AA1388" s="2"/>
    </row>
    <row r="1389" spans="23:27" ht="12.75">
      <c r="W1389" s="2"/>
      <c r="X1389" s="2"/>
      <c r="Y1389" s="2"/>
      <c r="Z1389" s="2"/>
      <c r="AA1389" s="2"/>
    </row>
    <row r="1390" spans="23:27" ht="12.75">
      <c r="W1390" s="2"/>
      <c r="X1390" s="2"/>
      <c r="Y1390" s="2"/>
      <c r="Z1390" s="2"/>
      <c r="AA1390" s="2"/>
    </row>
    <row r="1391" spans="23:27" ht="12.75">
      <c r="W1391" s="2"/>
      <c r="X1391" s="2"/>
      <c r="Y1391" s="2"/>
      <c r="Z1391" s="2"/>
      <c r="AA1391" s="2"/>
    </row>
    <row r="1392" spans="23:27" ht="12.75">
      <c r="W1392" s="2"/>
      <c r="X1392" s="2"/>
      <c r="Y1392" s="2"/>
      <c r="Z1392" s="2"/>
      <c r="AA1392" s="2"/>
    </row>
    <row r="1393" spans="23:27" ht="12.75">
      <c r="W1393" s="2"/>
      <c r="X1393" s="2"/>
      <c r="Y1393" s="2"/>
      <c r="Z1393" s="2"/>
      <c r="AA1393" s="2"/>
    </row>
    <row r="1394" spans="23:27" ht="12.75">
      <c r="W1394" s="2"/>
      <c r="X1394" s="2"/>
      <c r="Y1394" s="2"/>
      <c r="Z1394" s="2"/>
      <c r="AA1394" s="2"/>
    </row>
    <row r="1395" spans="23:27" ht="12.75">
      <c r="W1395" s="2"/>
      <c r="X1395" s="2"/>
      <c r="Y1395" s="2"/>
      <c r="Z1395" s="2"/>
      <c r="AA1395" s="2"/>
    </row>
    <row r="1396" spans="23:27" ht="12.75">
      <c r="W1396" s="2"/>
      <c r="X1396" s="2"/>
      <c r="Y1396" s="2"/>
      <c r="Z1396" s="2"/>
      <c r="AA1396" s="2"/>
    </row>
    <row r="1397" spans="23:27" ht="12.75">
      <c r="W1397" s="2"/>
      <c r="X1397" s="2"/>
      <c r="Y1397" s="2"/>
      <c r="Z1397" s="2"/>
      <c r="AA1397" s="2"/>
    </row>
    <row r="1398" spans="23:27" ht="12.75">
      <c r="W1398" s="2"/>
      <c r="X1398" s="2"/>
      <c r="Y1398" s="2"/>
      <c r="Z1398" s="2"/>
      <c r="AA1398" s="2"/>
    </row>
    <row r="1399" spans="25:27" ht="12.75">
      <c r="Y1399" s="2"/>
      <c r="Z1399" s="2"/>
      <c r="AA1399" s="2"/>
    </row>
    <row r="1400" spans="25:27" ht="12.75">
      <c r="Y1400" s="2"/>
      <c r="Z1400" s="2"/>
      <c r="AA1400" s="2"/>
    </row>
  </sheetData>
  <sheetProtection/>
  <mergeCells count="239">
    <mergeCell ref="Z49:Z50"/>
    <mergeCell ref="AA49:AA50"/>
    <mergeCell ref="D12:D13"/>
    <mergeCell ref="D14:D15"/>
    <mergeCell ref="Y49:Y50"/>
    <mergeCell ref="S49:S50"/>
    <mergeCell ref="L49:L50"/>
    <mergeCell ref="M49:M50"/>
    <mergeCell ref="N49:N50"/>
    <mergeCell ref="O49:O50"/>
    <mergeCell ref="AG52:AJ52"/>
    <mergeCell ref="AE49:AE50"/>
    <mergeCell ref="AB49:AB50"/>
    <mergeCell ref="AF49:AF50"/>
    <mergeCell ref="AC49:AC50"/>
    <mergeCell ref="AD49:AD50"/>
    <mergeCell ref="K72:K73"/>
    <mergeCell ref="L72:L73"/>
    <mergeCell ref="F49:F50"/>
    <mergeCell ref="G49:G50"/>
    <mergeCell ref="I49:I50"/>
    <mergeCell ref="J49:J50"/>
    <mergeCell ref="W72:W73"/>
    <mergeCell ref="X72:X73"/>
    <mergeCell ref="K49:K50"/>
    <mergeCell ref="H49:H50"/>
    <mergeCell ref="G86:U87"/>
    <mergeCell ref="G2:M2"/>
    <mergeCell ref="Q72:Q73"/>
    <mergeCell ref="R72:R73"/>
    <mergeCell ref="I72:I73"/>
    <mergeCell ref="J72:J73"/>
    <mergeCell ref="AF72:AF73"/>
    <mergeCell ref="Y72:Y73"/>
    <mergeCell ref="Z72:Z73"/>
    <mergeCell ref="AA72:AA73"/>
    <mergeCell ref="AB72:AB73"/>
    <mergeCell ref="AC72:AC73"/>
    <mergeCell ref="AD72:AD73"/>
    <mergeCell ref="AE70:AE71"/>
    <mergeCell ref="S72:S73"/>
    <mergeCell ref="T72:T73"/>
    <mergeCell ref="M72:M73"/>
    <mergeCell ref="N72:N73"/>
    <mergeCell ref="O72:O73"/>
    <mergeCell ref="P72:P73"/>
    <mergeCell ref="AE72:AE73"/>
    <mergeCell ref="U72:U73"/>
    <mergeCell ref="V72:V73"/>
    <mergeCell ref="AF70:AF71"/>
    <mergeCell ref="E72:E73"/>
    <mergeCell ref="F72:F73"/>
    <mergeCell ref="G72:G73"/>
    <mergeCell ref="H72:H73"/>
    <mergeCell ref="V70:V71"/>
    <mergeCell ref="W70:W71"/>
    <mergeCell ref="X70:X71"/>
    <mergeCell ref="Y70:Y71"/>
    <mergeCell ref="Z70:Z71"/>
    <mergeCell ref="K70:K71"/>
    <mergeCell ref="L70:L71"/>
    <mergeCell ref="M70:M71"/>
    <mergeCell ref="AA70:AA71"/>
    <mergeCell ref="P70:P71"/>
    <mergeCell ref="Q70:Q71"/>
    <mergeCell ref="R70:R71"/>
    <mergeCell ref="S70:S71"/>
    <mergeCell ref="T70:T71"/>
    <mergeCell ref="U70:U71"/>
    <mergeCell ref="E70:E71"/>
    <mergeCell ref="F70:F71"/>
    <mergeCell ref="G70:G71"/>
    <mergeCell ref="H70:H71"/>
    <mergeCell ref="I70:I71"/>
    <mergeCell ref="J70:J71"/>
    <mergeCell ref="AA68:AA69"/>
    <mergeCell ref="AB68:AB69"/>
    <mergeCell ref="AC68:AC69"/>
    <mergeCell ref="AD68:AD69"/>
    <mergeCell ref="N70:N71"/>
    <mergeCell ref="O70:O71"/>
    <mergeCell ref="AB70:AB71"/>
    <mergeCell ref="AC70:AC71"/>
    <mergeCell ref="AD70:AD71"/>
    <mergeCell ref="Q68:Q69"/>
    <mergeCell ref="R68:R69"/>
    <mergeCell ref="AE68:AE69"/>
    <mergeCell ref="AF68:AF69"/>
    <mergeCell ref="U68:U69"/>
    <mergeCell ref="V68:V69"/>
    <mergeCell ref="W68:W69"/>
    <mergeCell ref="X68:X69"/>
    <mergeCell ref="Y68:Y69"/>
    <mergeCell ref="Z68:Z69"/>
    <mergeCell ref="AE66:AE67"/>
    <mergeCell ref="S68:S69"/>
    <mergeCell ref="T68:T69"/>
    <mergeCell ref="G68:G69"/>
    <mergeCell ref="H68:H69"/>
    <mergeCell ref="I68:I69"/>
    <mergeCell ref="J68:J69"/>
    <mergeCell ref="K68:K69"/>
    <mergeCell ref="O68:O69"/>
    <mergeCell ref="P68:P69"/>
    <mergeCell ref="AF66:AF67"/>
    <mergeCell ref="E68:E69"/>
    <mergeCell ref="F68:F69"/>
    <mergeCell ref="L68:L69"/>
    <mergeCell ref="M68:M69"/>
    <mergeCell ref="N68:N69"/>
    <mergeCell ref="V66:V67"/>
    <mergeCell ref="W66:W67"/>
    <mergeCell ref="X66:X67"/>
    <mergeCell ref="Y66:Y67"/>
    <mergeCell ref="K66:K67"/>
    <mergeCell ref="L66:L67"/>
    <mergeCell ref="M66:M67"/>
    <mergeCell ref="Z66:Z67"/>
    <mergeCell ref="AA66:AA67"/>
    <mergeCell ref="P66:P67"/>
    <mergeCell ref="Q66:Q67"/>
    <mergeCell ref="R66:R67"/>
    <mergeCell ref="S66:S67"/>
    <mergeCell ref="T66:T67"/>
    <mergeCell ref="O66:O67"/>
    <mergeCell ref="AD64:AD65"/>
    <mergeCell ref="AE64:AE65"/>
    <mergeCell ref="O64:O65"/>
    <mergeCell ref="Q64:Q65"/>
    <mergeCell ref="R64:R65"/>
    <mergeCell ref="U66:U67"/>
    <mergeCell ref="AB66:AB67"/>
    <mergeCell ref="AC66:AC67"/>
    <mergeCell ref="AD66:AD67"/>
    <mergeCell ref="AF64:AF65"/>
    <mergeCell ref="Y64:Y65"/>
    <mergeCell ref="Z64:Z65"/>
    <mergeCell ref="AA64:AA65"/>
    <mergeCell ref="AB64:AB65"/>
    <mergeCell ref="AC64:AC65"/>
    <mergeCell ref="T64:T65"/>
    <mergeCell ref="X64:X65"/>
    <mergeCell ref="S64:S65"/>
    <mergeCell ref="U64:U65"/>
    <mergeCell ref="K64:K65"/>
    <mergeCell ref="M64:M65"/>
    <mergeCell ref="V64:V65"/>
    <mergeCell ref="W64:W65"/>
    <mergeCell ref="N64:N65"/>
    <mergeCell ref="L64:L65"/>
    <mergeCell ref="P64:P65"/>
    <mergeCell ref="A66:A67"/>
    <mergeCell ref="A68:A69"/>
    <mergeCell ref="F64:F65"/>
    <mergeCell ref="G64:G65"/>
    <mergeCell ref="H66:H67"/>
    <mergeCell ref="I66:I67"/>
    <mergeCell ref="H64:H65"/>
    <mergeCell ref="N66:N67"/>
    <mergeCell ref="A70:A71"/>
    <mergeCell ref="A72:A73"/>
    <mergeCell ref="I64:I65"/>
    <mergeCell ref="J64:J65"/>
    <mergeCell ref="E66:E67"/>
    <mergeCell ref="F66:F67"/>
    <mergeCell ref="G66:G67"/>
    <mergeCell ref="A64:A65"/>
    <mergeCell ref="E64:E65"/>
    <mergeCell ref="J66:J67"/>
    <mergeCell ref="W14:W15"/>
    <mergeCell ref="X14:X15"/>
    <mergeCell ref="A14:A15"/>
    <mergeCell ref="A12:A13"/>
    <mergeCell ref="A49:A50"/>
    <mergeCell ref="E49:E50"/>
    <mergeCell ref="P49:P50"/>
    <mergeCell ref="T49:T50"/>
    <mergeCell ref="Q49:Q50"/>
    <mergeCell ref="R49:R50"/>
    <mergeCell ref="S12:S13"/>
    <mergeCell ref="AF14:AF15"/>
    <mergeCell ref="Y14:Y15"/>
    <mergeCell ref="Z14:Z15"/>
    <mergeCell ref="AA14:AA15"/>
    <mergeCell ref="AB14:AB15"/>
    <mergeCell ref="AC12:AC13"/>
    <mergeCell ref="AD12:AD13"/>
    <mergeCell ref="AE12:AE13"/>
    <mergeCell ref="U14:U15"/>
    <mergeCell ref="O14:O15"/>
    <mergeCell ref="P14:P15"/>
    <mergeCell ref="Q14:Q15"/>
    <mergeCell ref="R14:R15"/>
    <mergeCell ref="AD14:AD15"/>
    <mergeCell ref="AE14:AE15"/>
    <mergeCell ref="AC14:AC15"/>
    <mergeCell ref="S14:S15"/>
    <mergeCell ref="T14:T15"/>
    <mergeCell ref="V14:V15"/>
    <mergeCell ref="I14:I15"/>
    <mergeCell ref="J14:J15"/>
    <mergeCell ref="K14:K15"/>
    <mergeCell ref="E12:E13"/>
    <mergeCell ref="M14:M15"/>
    <mergeCell ref="N14:N15"/>
    <mergeCell ref="F12:F13"/>
    <mergeCell ref="G12:G13"/>
    <mergeCell ref="H12:H13"/>
    <mergeCell ref="K12:K13"/>
    <mergeCell ref="A6:A7"/>
    <mergeCell ref="B6:B7"/>
    <mergeCell ref="C6:C7"/>
    <mergeCell ref="E6:G6"/>
    <mergeCell ref="D6:D7"/>
    <mergeCell ref="L14:L15"/>
    <mergeCell ref="E14:E15"/>
    <mergeCell ref="F14:F15"/>
    <mergeCell ref="G14:G15"/>
    <mergeCell ref="H14:H15"/>
    <mergeCell ref="A8:AE8"/>
    <mergeCell ref="I12:I13"/>
    <mergeCell ref="J12:J13"/>
    <mergeCell ref="T12:T13"/>
    <mergeCell ref="U12:U13"/>
    <mergeCell ref="V12:V13"/>
    <mergeCell ref="W12:W13"/>
    <mergeCell ref="M12:M13"/>
    <mergeCell ref="L12:L13"/>
    <mergeCell ref="N12:N13"/>
    <mergeCell ref="AF12:AF13"/>
    <mergeCell ref="O12:O13"/>
    <mergeCell ref="P12:P13"/>
    <mergeCell ref="Q12:Q13"/>
    <mergeCell ref="AB12:AB13"/>
    <mergeCell ref="X12:X13"/>
    <mergeCell ref="Y12:Y13"/>
    <mergeCell ref="Z12:Z13"/>
    <mergeCell ref="AA12:AA13"/>
    <mergeCell ref="R12:R13"/>
  </mergeCells>
  <printOptions/>
  <pageMargins left="0.9448818897637796" right="0.4330708661417323" top="0.07874015748031496" bottom="0.11811023622047245" header="0.2362204724409449" footer="0.11811023622047245"/>
  <pageSetup horizontalDpi="600" verticalDpi="600" orientation="portrait" paperSize="8" scale="30" r:id="rId3"/>
  <headerFooter alignWithMargins="0">
    <oddHeader>&amp;RZałącznik  nr 1 do uchwały Senatu 142/XXXIII/10  z dn. 18 czerwca 2010 r.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P.Jarosz</dc:creator>
  <cp:keywords/>
  <dc:description/>
  <cp:lastModifiedBy>PWSZ - Rektorat</cp:lastModifiedBy>
  <cp:lastPrinted>2010-06-16T08:18:51Z</cp:lastPrinted>
  <dcterms:created xsi:type="dcterms:W3CDTF">2009-09-17T10:31:44Z</dcterms:created>
  <dcterms:modified xsi:type="dcterms:W3CDTF">2010-06-16T08:19:38Z</dcterms:modified>
  <cp:category/>
  <cp:version/>
  <cp:contentType/>
  <cp:contentStatus/>
</cp:coreProperties>
</file>