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Piotr Jagielski</author>
    <author>pjagielski</author>
  </authors>
  <commentList>
    <comment ref="F4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Uczelnia wypłaca wynagrodzenia z innych tytułów niż wynikające ze stosunku pracy. Kwota wpisana nie może być równa lub większa niż wpisana w wierszu 31.</t>
        </r>
      </text>
    </comment>
    <comment ref="F52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Czerwone tło zniknie po prawidłowym wypełnieniu pól 36, 38 i 39.</t>
        </r>
      </text>
    </comment>
    <comment ref="F54" authorId="1">
      <text>
        <r>
          <rPr>
            <b/>
            <sz val="12"/>
            <rFont val="Tahoma"/>
            <family val="2"/>
          </rPr>
          <t>pjagielski:</t>
        </r>
        <r>
          <rPr>
            <sz val="12"/>
            <rFont val="Tahoma"/>
            <family val="2"/>
          </rPr>
          <t xml:space="preserve">
Odpis na własny fundusz stypendialny planuje się zgodnie z § 12 ust. 2 rozporządzenia Rady Ministrów z dnia 22 grudnia 2006 r. w sprawie szczegółowych zasad gospodarki finansowej uczelni publicznych (Dz. U. Nr 246 poz. 1796). Przekreślenie oznacza iż wpisana kwota jest niezgodna z zapisami rozporządzenia.
Jeżeli uczelnia wykazała stratę na koniec roku to w wierszu 38 proszę nic nie wpisywać (nawet "0").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9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większa niż 6% dotacji wskazanej w wierszu 03</t>
        </r>
      </text>
    </comment>
    <comment ref="E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29, 30, 31.</t>
        </r>
      </text>
    </comment>
    <comment ref="E3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wpisana wartość nie może być większa niż zaokrąglone do jednego miejsca po przecinku 0,2% dotacji wpisanej w wierszu 03.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</authors>
  <commentList>
    <comment ref="F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komórki nie może być mniejsza nizsuma wierszy 37, 38, 39.</t>
        </r>
      </text>
    </comment>
    <comment ref="F10" authorId="1">
      <text>
        <r>
          <rPr>
            <b/>
            <sz val="8"/>
            <rFont val="Tahoma"/>
            <family val="2"/>
          </rPr>
          <t>pjagielski:</t>
        </r>
        <r>
          <rPr>
            <sz val="8"/>
            <rFont val="Tahoma"/>
            <family val="2"/>
          </rPr>
          <t xml:space="preserve">
Wartość komórki nie może być mniejsza od sumy wierszy 38 i 39.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Nagrody naliczane zgodnie z art. 155 ust. 4 ustawy - Prawo o szkolnictwie wyższym.
Naliczenie wedle wzoru:
 2% x (wynagrodzenia osobowe x (100/102))</t>
        </r>
      </text>
    </comment>
    <comment ref="G1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Nagrody naliczane zgodnie z art. 155 ust. 8 ustawy - Prawo o szkolnictwie wyższym.
Naliczenie wedle wzoru:
 1% x (wynagrodzenia osobowe x (100/101))
</t>
        </r>
      </text>
    </comment>
  </commentList>
</comments>
</file>

<file path=xl/sharedStrings.xml><?xml version="1.0" encoding="utf-8"?>
<sst xmlns="http://schemas.openxmlformats.org/spreadsheetml/2006/main" count="275" uniqueCount="181">
  <si>
    <t>………………..………………….</t>
  </si>
  <si>
    <t xml:space="preserve">         (pieczątka uczelni)</t>
  </si>
  <si>
    <t>nazwa uczelni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</si>
  <si>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</si>
  <si>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</si>
  <si>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</si>
  <si>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</si>
  <si>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t>01</t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</si>
  <si>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</si>
  <si>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t>02</t>
  </si>
  <si>
    <t>Przychody ogółem z działalności dydaktycznej (04+05+06+08)</t>
  </si>
  <si>
    <t>03</t>
  </si>
  <si>
    <t>z tego</t>
  </si>
  <si>
    <t xml:space="preserve">dotacje z budżetu państwa 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</si>
  <si>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</si>
  <si>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</si>
  <si>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</si>
  <si>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</si>
  <si>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</si>
  <si>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</t>
  </si>
  <si>
    <t xml:space="preserve"> na studiach niestacjonarnych</t>
  </si>
  <si>
    <t>07</t>
  </si>
  <si>
    <t xml:space="preserve">pozostałe </t>
  </si>
  <si>
    <t>08</t>
  </si>
  <si>
    <t>środki zagraniczne oraz współfinansowanie krajowe</t>
  </si>
  <si>
    <t>09</t>
  </si>
  <si>
    <t>Przychody ogółem z działalności badawczej (11+12+13+15+16+17)</t>
  </si>
  <si>
    <t>dotacje na finansowanie działalności statutowej</t>
  </si>
  <si>
    <t>środki na realizację projektów finansowanych przez NCBiR oraz NCN</t>
  </si>
  <si>
    <t>środki na finansowanie współpracy naukowej z zagranicą</t>
  </si>
  <si>
    <t xml:space="preserve"> zagraniczne środki finansowe niepodlegające zwrotowi</t>
  </si>
  <si>
    <t>sprzedaż pozostałych prac i usług badawczych i rozwojowych</t>
  </si>
  <si>
    <t>środki na realizację programów lub przedsięwzięć określonych przez Ministra</t>
  </si>
  <si>
    <t>Przychody ogółem z działalności gospodarczej wyodrębnionej</t>
  </si>
  <si>
    <t>Koszt wytworzenia świadczeń na własne potrzeby jednostki</t>
  </si>
  <si>
    <r>
      <t xml:space="preserve">Pozostałe przychody  </t>
    </r>
    <r>
      <rPr>
        <sz val="12"/>
        <rFont val="Times New Roman"/>
        <family val="1"/>
      </rPr>
      <t>(22+23)</t>
    </r>
  </si>
  <si>
    <t>Przychody ze sprzedaży towarów i materiałów</t>
  </si>
  <si>
    <t xml:space="preserve">Pozostałe przychody operacyjne 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</si>
  <si>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</si>
  <si>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</si>
  <si>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</si>
  <si>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t>Amortyzacja</t>
  </si>
  <si>
    <t>Zużycie materiałów i energii</t>
  </si>
  <si>
    <t>Usługi obce</t>
  </si>
  <si>
    <t>Podatki i opłaty</t>
  </si>
  <si>
    <t>Wynagrodzenia</t>
  </si>
  <si>
    <t xml:space="preserve">w tym </t>
  </si>
  <si>
    <t>wynikające ze stosunku pracy</t>
  </si>
  <si>
    <t>Ubezpieczenia społeczne i inne świadczenia na rzecz pracowników</t>
  </si>
  <si>
    <t>Pozostałe koszty rodzajowe</t>
  </si>
  <si>
    <t>aparatura naukowo-badawcza</t>
  </si>
  <si>
    <t>Ogółem koszty rodzajowe (26+27+28+29+30+32+33)</t>
  </si>
  <si>
    <t>Zmiana stanu produktów ( +, – )</t>
  </si>
  <si>
    <t>Ogółem koszty własne podstawowej działalności operacyjnej (35+36)</t>
  </si>
  <si>
    <t>działalności dydaktycznej</t>
  </si>
  <si>
    <t>kwota odpisu na własny fundusz stypendialny</t>
  </si>
  <si>
    <t>działalności badawczej</t>
  </si>
  <si>
    <t>działalności gospodarczej wyodrębnionej</t>
  </si>
  <si>
    <r>
      <t xml:space="preserve">Pozostałe koszty </t>
    </r>
    <r>
      <rPr>
        <sz val="12"/>
        <rFont val="Times New Roman"/>
        <family val="1"/>
      </rPr>
      <t>(43+44)</t>
    </r>
  </si>
  <si>
    <t xml:space="preserve">Wartość sprzedanych towarów i materiałów </t>
  </si>
  <si>
    <t>Pozostałe koszty operacyjne</t>
  </si>
  <si>
    <r>
      <t xml:space="preserve">C. Zysk (strata) z działalności operacyjnej </t>
    </r>
    <r>
      <rPr>
        <sz val="14"/>
        <rFont val="Times New Roman"/>
        <family val="1"/>
      </rPr>
      <t xml:space="preserve"> (01-24)</t>
    </r>
  </si>
  <si>
    <t>D. Przychody finansowe</t>
  </si>
  <si>
    <t>E. Koszty finansowe</t>
  </si>
  <si>
    <r>
      <t xml:space="preserve">F. Zysk (strata) z działalności </t>
    </r>
    <r>
      <rPr>
        <sz val="14"/>
        <rFont val="Times New Roman"/>
        <family val="1"/>
      </rPr>
      <t>(45+46-47)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</si>
  <si>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</si>
  <si>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</si>
  <si>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</si>
  <si>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(48+49)</t>
    </r>
  </si>
  <si>
    <t>I.  Podatek dochodowy</t>
  </si>
  <si>
    <t>J.  Pozostałe obowiązkowe zmniejszenie zysku (zwiększenie straty)</t>
  </si>
  <si>
    <r>
      <t xml:space="preserve">K. Zysk (strata) netto </t>
    </r>
    <r>
      <rPr>
        <sz val="14"/>
        <rFont val="Times New Roman"/>
        <family val="1"/>
      </rPr>
      <t>(52-53-54)</t>
    </r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</si>
  <si>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</si>
  <si>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t>stan funduszu na początek roku</t>
  </si>
  <si>
    <t>z dotacji budżetu państwa</t>
  </si>
  <si>
    <t>zwiększenia ogółem (04+06+07+08)</t>
  </si>
  <si>
    <t>dotacja z budżetu państwa</t>
  </si>
  <si>
    <t>w tym prze-
znaczona na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</si>
  <si>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</si>
  <si>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</si>
  <si>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</si>
  <si>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</si>
  <si>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</t>
  </si>
  <si>
    <t>dla studentów (11+12+13+14+15+16+17+18+19)</t>
  </si>
  <si>
    <t xml:space="preserve">stypendia socjalne </t>
  </si>
  <si>
    <t>stypendia specjalne dla osób niepełnosprawnych</t>
  </si>
  <si>
    <t>stypendium za wyniki w nauce lub sporcie</t>
  </si>
  <si>
    <t>stypendium rektora dla najlepszych studentów</t>
  </si>
  <si>
    <t>stypendium ministra za osiągnięcia w nauce</t>
  </si>
  <si>
    <t>stypendium ministra za wybitne osiągnięcia sportowe</t>
  </si>
  <si>
    <t>stypendium na wyżywienie</t>
  </si>
  <si>
    <t>stypendium mieszkaniowe</t>
  </si>
  <si>
    <t>zapomogi</t>
  </si>
  <si>
    <t>dla doktorantów (21+22+23+24+25+26+27+28)</t>
  </si>
  <si>
    <t>stypendium za wyniki w nauce</t>
  </si>
  <si>
    <t>stypendium dla najlepszych doktorantów</t>
  </si>
  <si>
    <t>stypendium specjalne dla osób niepełnosprawnych</t>
  </si>
  <si>
    <t>stypendium ministra za wybitne osiągnięcia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</si>
  <si>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</si>
  <si>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</si>
  <si>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</si>
  <si>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</si>
  <si>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</si>
  <si>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(01+03-09)</t>
    </r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</si>
  <si>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</si>
  <si>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</si>
  <si>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</si>
  <si>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</si>
  <si>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</si>
  <si>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</si>
  <si>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</si>
  <si>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(01+02-06)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</si>
  <si>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</si>
  <si>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</rPr>
      <t xml:space="preserve"> (10+11-12)</t>
    </r>
  </si>
  <si>
    <t>Własny fundusz stypendialny</t>
  </si>
  <si>
    <t>kwota odpisu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</si>
  <si>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(14+15-17)</t>
    </r>
  </si>
  <si>
    <t>Fundusz wdrożeniowy</t>
  </si>
  <si>
    <t>stan funduszu na początek roku *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</si>
  <si>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</si>
  <si>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</si>
  <si>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(19+20-21)</t>
    </r>
  </si>
  <si>
    <t>Inne fundusze tworzone na podstawie odrębnych ustaw</t>
  </si>
  <si>
    <t xml:space="preserve">stan funduszu na początek roku </t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</si>
  <si>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</si>
  <si>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r>
      <t xml:space="preserve">* Uczelnie wykazujące środki w funduszu wdrożeniowym przedstawiają w części opisowej wykaz umów zawartych przed dniem 31 grudnia 2006 r. </t>
    </r>
    <r>
      <rPr>
        <sz val="10"/>
        <rFont val="Czcionka tekstu podstawowego"/>
        <family val="0"/>
      </rPr>
      <t>−</t>
    </r>
    <r>
      <rPr>
        <sz val="10"/>
        <rFont val="Arial"/>
        <family val="2"/>
      </rPr>
      <t xml:space="preserve"> na podstawie których funkcjonuje w uczelni ww. fundusz − z uwzględnieniem terminu ich zakończenia. </t>
    </r>
  </si>
  <si>
    <t>Dział IV. Zatrudnienie i wynagrodzenia w grupach stanowisk</t>
  </si>
  <si>
    <t>L. p</t>
  </si>
  <si>
    <t>Wyszczególnienie</t>
  </si>
  <si>
    <t>Zatrudnienie</t>
  </si>
  <si>
    <t>Wynagrodzenia wynikające ze stosunku pracy (4+6)</t>
  </si>
  <si>
    <t xml:space="preserve"> z tego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</si>
  <si>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</si>
  <si>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</si>
  <si>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</si>
  <si>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</si>
  <si>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</si>
  <si>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</si>
  <si>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</si>
  <si>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</si>
  <si>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</si>
  <si>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</si>
  <si>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</si>
  <si>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 xml:space="preserve"> w tym </t>
  </si>
  <si>
    <t>w ramach działalności dydaktycznej</t>
  </si>
  <si>
    <t>Należy podać:</t>
  </si>
  <si>
    <t xml:space="preserve">- przeciętne zatrudnienie w przeliczeniu na pełne etaty </t>
  </si>
  <si>
    <r>
      <t xml:space="preserve">- wynagrodzenia w </t>
    </r>
    <r>
      <rPr>
        <b/>
        <sz val="12"/>
        <rFont val="Arial"/>
        <family val="2"/>
      </rPr>
      <t>tysiącach złotych</t>
    </r>
    <r>
      <rPr>
        <sz val="12"/>
        <rFont val="Arial"/>
        <family val="2"/>
      </rPr>
      <t xml:space="preserve"> z jednym znakiem po przecinku</t>
    </r>
  </si>
  <si>
    <t>- dane o zatrudnieniu i wynagrodzeniach należy podać w ujęciu klasyfikacyjnym sprawozdania Rb-70</t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</si>
  <si>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</si>
  <si>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</si>
  <si>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</si>
  <si>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</si>
  <si>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</si>
  <si>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</si>
  <si>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</si>
  <si>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</si>
  <si>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</si>
  <si>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</si>
  <si>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</si>
  <si>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</si>
  <si>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</si>
  <si>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</si>
  <si>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</si>
  <si>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</si>
  <si>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</si>
  <si>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</si>
  <si>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nakłady na urządzenia techniczne i maszyny, środki transportu i inne środki trwałe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</si>
  <si>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</si>
  <si>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</si>
  <si>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</si>
  <si>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</si>
  <si>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Projekt planu na 2012 rok</t>
  </si>
  <si>
    <t>Projekt planu rzeczowo-finansowego na 2012 r.</t>
  </si>
  <si>
    <t>Projekt planu 
na 2012 rok</t>
  </si>
  <si>
    <t>Projekt planu  na 2012 rok</t>
  </si>
  <si>
    <t>PAŃSTWOWA WYŻSZA SZKOŁA ZAWODOWA W GŁOGOWIE</t>
  </si>
  <si>
    <t>Głogów, 02.01.2012</t>
  </si>
  <si>
    <t>Magdalena Zarubajko, 768320435</t>
  </si>
  <si>
    <t>stypendium socjalne z tytułu zwiększenia</t>
  </si>
  <si>
    <t>…...……………...…..…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</si>
</sst>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"/>
    <numFmt numFmtId="168" formatCode="00\-000"/>
    <numFmt numFmtId="169" formatCode="_-* #,##0.0\ &quot;zł&quot;_-;\-* #,##0.0\ &quot;zł&quot;_-;_-* &quot;-&quot;\ &quot;zł&quot;_-;_-@_-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zcionka tekstu podstawowego"/>
      <family val="0"/>
    </font>
    <font>
      <sz val="20"/>
      <name val="Times New Roman CE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8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19" applyAlignment="1" applyProtection="1">
      <alignment horizontal="center"/>
      <protection locked="0"/>
    </xf>
    <xf numFmtId="0" fontId="2" fillId="0" borderId="0" xfId="19" applyFont="1" applyProtection="1">
      <alignment/>
      <protection locked="0"/>
    </xf>
    <xf numFmtId="0" fontId="0" fillId="0" borderId="0" xfId="19" applyProtection="1">
      <alignment/>
      <protection locked="0"/>
    </xf>
    <xf numFmtId="0" fontId="4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Alignment="1" applyProtection="1">
      <alignment horizontal="center"/>
      <protection locked="0"/>
    </xf>
    <xf numFmtId="0" fontId="6" fillId="0" borderId="0" xfId="19" applyFont="1" applyAlignment="1">
      <alignment horizontal="left" vertical="center"/>
      <protection/>
    </xf>
    <xf numFmtId="0" fontId="0" fillId="0" borderId="0" xfId="19" applyAlignment="1">
      <alignment wrapText="1"/>
      <protection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7" fillId="0" borderId="1" xfId="17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/>
      <protection/>
    </xf>
    <xf numFmtId="0" fontId="7" fillId="0" borderId="3" xfId="19" applyFont="1" applyFill="1" applyBorder="1" applyAlignment="1" applyProtection="1" quotePrefix="1">
      <alignment horizontal="center" vertical="center" wrapText="1"/>
      <protection/>
    </xf>
    <xf numFmtId="164" fontId="5" fillId="0" borderId="2" xfId="19" applyNumberFormat="1" applyFont="1" applyFill="1" applyBorder="1" applyAlignment="1" applyProtection="1" quotePrefix="1">
      <alignment horizontal="right" vertical="center" wrapText="1"/>
      <protection/>
    </xf>
    <xf numFmtId="164" fontId="14" fillId="0" borderId="2" xfId="19" applyNumberFormat="1" applyFont="1" applyFill="1" applyBorder="1" applyAlignment="1" applyProtection="1">
      <alignment horizontal="right" vertical="center"/>
      <protection/>
    </xf>
    <xf numFmtId="164" fontId="14" fillId="0" borderId="2" xfId="19" applyNumberFormat="1" applyFont="1" applyFill="1" applyBorder="1" applyAlignment="1" applyProtection="1">
      <alignment horizontal="right" vertical="center" wrapText="1"/>
      <protection/>
    </xf>
    <xf numFmtId="164" fontId="14" fillId="0" borderId="2" xfId="19" applyNumberFormat="1" applyFont="1" applyFill="1" applyBorder="1" applyAlignment="1" applyProtection="1">
      <alignment horizontal="right" vertical="center"/>
      <protection locked="0"/>
    </xf>
    <xf numFmtId="0" fontId="7" fillId="0" borderId="4" xfId="19" applyFont="1" applyFill="1" applyBorder="1" applyAlignment="1" applyProtection="1">
      <alignment vertical="center" wrapText="1"/>
      <protection/>
    </xf>
    <xf numFmtId="0" fontId="7" fillId="0" borderId="3" xfId="19" applyFont="1" applyFill="1" applyBorder="1" applyAlignment="1" applyProtection="1">
      <alignment horizontal="left" vertical="center" wrapText="1"/>
      <protection/>
    </xf>
    <xf numFmtId="0" fontId="7" fillId="0" borderId="4" xfId="19" applyFont="1" applyFill="1" applyBorder="1" applyAlignment="1" applyProtection="1">
      <alignment horizontal="left" vertical="center" wrapText="1"/>
      <protection/>
    </xf>
    <xf numFmtId="164" fontId="14" fillId="0" borderId="2" xfId="19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17" applyFont="1" applyFill="1" applyBorder="1" applyAlignment="1" applyProtection="1">
      <alignment horizontal="left" vertical="center" wrapText="1"/>
      <protection/>
    </xf>
    <xf numFmtId="0" fontId="7" fillId="0" borderId="5" xfId="17" applyFont="1" applyFill="1" applyBorder="1" applyAlignment="1" applyProtection="1">
      <alignment vertical="center" wrapText="1"/>
      <protection/>
    </xf>
    <xf numFmtId="0" fontId="7" fillId="0" borderId="4" xfId="17" applyFont="1" applyFill="1" applyBorder="1" applyAlignment="1" applyProtection="1" quotePrefix="1">
      <alignment horizontal="center" vertical="center" wrapText="1"/>
      <protection/>
    </xf>
    <xf numFmtId="0" fontId="7" fillId="0" borderId="4" xfId="17" applyFont="1" applyFill="1" applyBorder="1" applyAlignment="1" applyProtection="1">
      <alignment horizontal="center" vertical="center" wrapText="1"/>
      <protection/>
    </xf>
    <xf numFmtId="0" fontId="7" fillId="0" borderId="6" xfId="19" applyFont="1" applyFill="1" applyBorder="1" applyAlignment="1" applyProtection="1">
      <alignment vertical="center" wrapText="1"/>
      <protection/>
    </xf>
    <xf numFmtId="0" fontId="7" fillId="0" borderId="7" xfId="19" applyFont="1" applyFill="1" applyBorder="1" applyAlignment="1" applyProtection="1">
      <alignment vertical="center" wrapText="1"/>
      <protection/>
    </xf>
    <xf numFmtId="0" fontId="7" fillId="0" borderId="8" xfId="17" applyFont="1" applyFill="1" applyBorder="1" applyAlignment="1" applyProtection="1">
      <alignment vertical="center" wrapText="1"/>
      <protection/>
    </xf>
    <xf numFmtId="0" fontId="7" fillId="0" borderId="9" xfId="19" applyFont="1" applyFill="1" applyBorder="1" applyAlignment="1" applyProtection="1" quotePrefix="1">
      <alignment horizontal="center" vertical="center" wrapText="1"/>
      <protection/>
    </xf>
    <xf numFmtId="164" fontId="14" fillId="0" borderId="10" xfId="19" applyNumberFormat="1" applyFont="1" applyFill="1" applyBorder="1" applyAlignment="1" applyProtection="1">
      <alignment horizontal="right" vertical="center"/>
      <protection locked="0"/>
    </xf>
    <xf numFmtId="0" fontId="6" fillId="0" borderId="0" xfId="19" applyFont="1" applyFill="1" applyBorder="1" applyAlignment="1">
      <alignment horizontal="left" wrapText="1"/>
      <protection/>
    </xf>
    <xf numFmtId="0" fontId="7" fillId="0" borderId="0" xfId="19" applyFont="1" applyFill="1" applyBorder="1" applyAlignment="1">
      <alignment horizontal="center" wrapText="1"/>
      <protection/>
    </xf>
    <xf numFmtId="0" fontId="10" fillId="0" borderId="11" xfId="19" applyFont="1" applyBorder="1" applyAlignment="1" applyProtection="1">
      <alignment horizontal="center" vertical="center"/>
      <protection/>
    </xf>
    <xf numFmtId="0" fontId="7" fillId="0" borderId="3" xfId="19" applyFont="1" applyFill="1" applyBorder="1" applyAlignment="1" applyProtection="1">
      <alignment horizontal="center" vertical="center" wrapText="1"/>
      <protection/>
    </xf>
    <xf numFmtId="164" fontId="5" fillId="0" borderId="11" xfId="19" applyNumberFormat="1" applyFont="1" applyFill="1" applyBorder="1" applyAlignment="1" applyProtection="1">
      <alignment vertical="center" wrapText="1"/>
      <protection/>
    </xf>
    <xf numFmtId="164" fontId="5" fillId="0" borderId="11" xfId="19" applyNumberFormat="1" applyFont="1" applyFill="1" applyBorder="1" applyAlignment="1" applyProtection="1">
      <alignment vertical="center"/>
      <protection/>
    </xf>
    <xf numFmtId="164" fontId="14" fillId="0" borderId="11" xfId="19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 wrapText="1"/>
      <protection/>
    </xf>
    <xf numFmtId="164" fontId="14" fillId="0" borderId="11" xfId="19" applyNumberFormat="1" applyFont="1" applyFill="1" applyBorder="1" applyAlignment="1" applyProtection="1">
      <alignment vertical="center"/>
      <protection/>
    </xf>
    <xf numFmtId="164" fontId="14" fillId="0" borderId="11" xfId="19" applyNumberFormat="1" applyFont="1" applyFill="1" applyBorder="1" applyAlignment="1" applyProtection="1">
      <alignment horizontal="right" vertical="center"/>
      <protection locked="0"/>
    </xf>
    <xf numFmtId="164" fontId="14" fillId="0" borderId="11" xfId="19" applyNumberFormat="1" applyFont="1" applyFill="1" applyBorder="1" applyAlignment="1" applyProtection="1">
      <alignment vertical="center" wrapText="1"/>
      <protection locked="0"/>
    </xf>
    <xf numFmtId="0" fontId="7" fillId="0" borderId="3" xfId="19" applyFont="1" applyFill="1" applyBorder="1" applyAlignment="1" applyProtection="1">
      <alignment vertical="center" wrapText="1"/>
      <protection/>
    </xf>
    <xf numFmtId="164" fontId="14" fillId="0" borderId="11" xfId="19" applyNumberFormat="1" applyFont="1" applyFill="1" applyBorder="1" applyAlignment="1" applyProtection="1">
      <alignment vertical="center" wrapText="1"/>
      <protection/>
    </xf>
    <xf numFmtId="0" fontId="7" fillId="0" borderId="9" xfId="19" applyFont="1" applyFill="1" applyBorder="1" applyAlignment="1" applyProtection="1">
      <alignment horizontal="center" vertical="center" wrapText="1"/>
      <protection/>
    </xf>
    <xf numFmtId="164" fontId="5" fillId="0" borderId="13" xfId="19" applyNumberFormat="1" applyFont="1" applyFill="1" applyBorder="1" applyAlignment="1" applyProtection="1">
      <alignment vertical="center" wrapText="1"/>
      <protection/>
    </xf>
    <xf numFmtId="0" fontId="6" fillId="0" borderId="0" xfId="19" applyFont="1" applyBorder="1" applyAlignment="1">
      <alignment horizontal="left" vertical="center" wrapText="1"/>
      <protection/>
    </xf>
    <xf numFmtId="0" fontId="10" fillId="0" borderId="14" xfId="17" applyFont="1" applyBorder="1" applyAlignment="1" applyProtection="1">
      <alignment horizontal="center" vertical="center"/>
      <protection/>
    </xf>
    <xf numFmtId="0" fontId="7" fillId="0" borderId="5" xfId="17" applyFont="1" applyFill="1" applyBorder="1" applyAlignment="1" applyProtection="1">
      <alignment horizontal="center" vertical="center" wrapText="1"/>
      <protection/>
    </xf>
    <xf numFmtId="164" fontId="5" fillId="0" borderId="14" xfId="17" applyNumberFormat="1" applyFont="1" applyFill="1" applyBorder="1" applyAlignment="1" applyProtection="1">
      <alignment vertical="center"/>
      <protection locked="0"/>
    </xf>
    <xf numFmtId="0" fontId="7" fillId="0" borderId="15" xfId="17" applyFont="1" applyFill="1" applyBorder="1" applyAlignment="1" applyProtection="1">
      <alignment vertical="center" wrapText="1"/>
      <protection/>
    </xf>
    <xf numFmtId="0" fontId="7" fillId="0" borderId="5" xfId="17" applyFont="1" applyFill="1" applyBorder="1" applyAlignment="1" applyProtection="1" quotePrefix="1">
      <alignment horizontal="center" vertical="center" wrapText="1"/>
      <protection/>
    </xf>
    <xf numFmtId="164" fontId="14" fillId="0" borderId="14" xfId="17" applyNumberFormat="1" applyFont="1" applyFill="1" applyBorder="1" applyAlignment="1" applyProtection="1">
      <alignment horizontal="right" vertical="center" wrapText="1"/>
      <protection/>
    </xf>
    <xf numFmtId="164" fontId="14" fillId="0" borderId="14" xfId="17" applyNumberFormat="1" applyFont="1" applyFill="1" applyBorder="1" applyAlignment="1" applyProtection="1">
      <alignment vertical="center"/>
      <protection locked="0"/>
    </xf>
    <xf numFmtId="0" fontId="19" fillId="0" borderId="16" xfId="17" applyFont="1" applyFill="1" applyBorder="1" applyAlignment="1" applyProtection="1">
      <alignment horizontal="center" vertical="center" wrapText="1"/>
      <protection/>
    </xf>
    <xf numFmtId="164" fontId="14" fillId="0" borderId="14" xfId="17" applyNumberFormat="1" applyFont="1" applyFill="1" applyBorder="1" applyAlignment="1" applyProtection="1">
      <alignment vertical="center"/>
      <protection/>
    </xf>
    <xf numFmtId="0" fontId="7" fillId="0" borderId="17" xfId="17" applyFont="1" applyFill="1" applyBorder="1" applyAlignment="1" applyProtection="1">
      <alignment horizontal="left" vertical="center" wrapText="1"/>
      <protection/>
    </xf>
    <xf numFmtId="164" fontId="5" fillId="0" borderId="14" xfId="17" applyNumberFormat="1" applyFont="1" applyFill="1" applyBorder="1" applyAlignment="1" applyProtection="1">
      <alignment horizontal="right" vertical="center" wrapText="1"/>
      <protection/>
    </xf>
    <xf numFmtId="0" fontId="7" fillId="0" borderId="18" xfId="17" applyFont="1" applyFill="1" applyBorder="1" applyAlignment="1" applyProtection="1">
      <alignment vertical="center" wrapText="1"/>
      <protection/>
    </xf>
    <xf numFmtId="0" fontId="7" fillId="0" borderId="19" xfId="17" applyFont="1" applyFill="1" applyBorder="1" applyAlignment="1" applyProtection="1">
      <alignment horizontal="center" vertical="center" wrapText="1"/>
      <protection/>
    </xf>
    <xf numFmtId="164" fontId="14" fillId="0" borderId="20" xfId="17" applyNumberFormat="1" applyFont="1" applyFill="1" applyBorder="1" applyAlignment="1" applyProtection="1">
      <alignment vertical="center"/>
      <protection locked="0"/>
    </xf>
    <xf numFmtId="0" fontId="0" fillId="0" borderId="0" xfId="19" applyFont="1">
      <alignment/>
      <protection/>
    </xf>
    <xf numFmtId="0" fontId="10" fillId="0" borderId="13" xfId="19" applyFont="1" applyBorder="1" applyAlignment="1" applyProtection="1">
      <alignment horizontal="center" vertical="center"/>
      <protection/>
    </xf>
    <xf numFmtId="0" fontId="7" fillId="0" borderId="21" xfId="19" applyFont="1" applyFill="1" applyBorder="1" applyAlignment="1" applyProtection="1" quotePrefix="1">
      <alignment horizontal="center" vertical="center" wrapText="1"/>
      <protection/>
    </xf>
    <xf numFmtId="164" fontId="14" fillId="2" borderId="11" xfId="19" applyNumberFormat="1" applyFont="1" applyFill="1" applyBorder="1" applyAlignment="1" applyProtection="1">
      <alignment vertical="center"/>
      <protection locked="0"/>
    </xf>
    <xf numFmtId="0" fontId="7" fillId="0" borderId="6" xfId="19" applyFont="1" applyFill="1" applyBorder="1" applyAlignment="1" applyProtection="1" quotePrefix="1">
      <alignment horizontal="center" vertical="center" wrapText="1"/>
      <protection/>
    </xf>
    <xf numFmtId="164" fontId="5" fillId="0" borderId="22" xfId="19" applyNumberFormat="1" applyFont="1" applyFill="1" applyBorder="1" applyAlignment="1" applyProtection="1">
      <alignment horizontal="right" vertical="center" wrapText="1"/>
      <protection/>
    </xf>
    <xf numFmtId="0" fontId="7" fillId="0" borderId="21" xfId="19" applyFont="1" applyFill="1" applyBorder="1" applyAlignment="1" applyProtection="1">
      <alignment horizontal="center" vertical="center" wrapText="1"/>
      <protection/>
    </xf>
    <xf numFmtId="164" fontId="5" fillId="0" borderId="23" xfId="19" applyNumberFormat="1" applyFont="1" applyFill="1" applyBorder="1" applyAlignment="1" applyProtection="1">
      <alignment vertical="center"/>
      <protection locked="0"/>
    </xf>
    <xf numFmtId="164" fontId="5" fillId="0" borderId="13" xfId="19" applyNumberFormat="1" applyFont="1" applyFill="1" applyBorder="1" applyAlignment="1" applyProtection="1">
      <alignment horizontal="right" vertical="center" wrapText="1"/>
      <protection/>
    </xf>
    <xf numFmtId="0" fontId="7" fillId="0" borderId="24" xfId="19" applyFont="1" applyFill="1" applyBorder="1" applyAlignment="1" applyProtection="1">
      <alignment horizontal="center" vertical="center" wrapText="1"/>
      <protection/>
    </xf>
    <xf numFmtId="164" fontId="5" fillId="0" borderId="25" xfId="19" applyNumberFormat="1" applyFont="1" applyFill="1" applyBorder="1" applyAlignment="1" applyProtection="1">
      <alignment vertical="center"/>
      <protection locked="0"/>
    </xf>
    <xf numFmtId="0" fontId="7" fillId="0" borderId="26" xfId="19" applyFont="1" applyFill="1" applyBorder="1" applyAlignment="1" applyProtection="1">
      <alignment horizontal="center" vertical="center" wrapText="1"/>
      <protection/>
    </xf>
    <xf numFmtId="164" fontId="5" fillId="0" borderId="25" xfId="19" applyNumberFormat="1" applyFont="1" applyFill="1" applyBorder="1" applyAlignment="1" applyProtection="1">
      <alignment vertical="center" wrapText="1"/>
      <protection locked="0"/>
    </xf>
    <xf numFmtId="0" fontId="7" fillId="0" borderId="6" xfId="19" applyFont="1" applyFill="1" applyBorder="1" applyAlignment="1" applyProtection="1">
      <alignment horizontal="center" vertical="center" wrapText="1"/>
      <protection/>
    </xf>
    <xf numFmtId="0" fontId="0" fillId="0" borderId="0" xfId="19" applyFont="1" applyProtection="1">
      <alignment/>
      <protection locked="0"/>
    </xf>
    <xf numFmtId="0" fontId="5" fillId="0" borderId="0" xfId="19" applyFont="1" applyAlignment="1" applyProtection="1">
      <alignment wrapText="1"/>
      <protection locked="0"/>
    </xf>
    <xf numFmtId="164" fontId="5" fillId="2" borderId="23" xfId="19" applyNumberFormat="1" applyFont="1" applyFill="1" applyBorder="1" applyAlignment="1" applyProtection="1">
      <alignment wrapText="1"/>
      <protection locked="0"/>
    </xf>
    <xf numFmtId="164" fontId="14" fillId="2" borderId="11" xfId="19" applyNumberFormat="1" applyFont="1" applyFill="1" applyBorder="1" applyProtection="1">
      <alignment/>
      <protection locked="0"/>
    </xf>
    <xf numFmtId="0" fontId="0" fillId="0" borderId="0" xfId="17">
      <alignment/>
      <protection/>
    </xf>
    <xf numFmtId="0" fontId="0" fillId="0" borderId="0" xfId="17" applyProtection="1">
      <alignment/>
      <protection locked="0"/>
    </xf>
    <xf numFmtId="0" fontId="23" fillId="0" borderId="0" xfId="17" applyFont="1" applyAlignment="1">
      <alignment horizontal="center" vertical="center" textRotation="180"/>
      <protection/>
    </xf>
    <xf numFmtId="0" fontId="0" fillId="0" borderId="0" xfId="17" applyAlignment="1">
      <alignment/>
      <protection/>
    </xf>
    <xf numFmtId="49" fontId="4" fillId="0" borderId="0" xfId="17" applyNumberFormat="1" applyFont="1" applyBorder="1" applyAlignment="1">
      <alignment horizontal="left" vertical="center"/>
      <protection/>
    </xf>
    <xf numFmtId="49" fontId="24" fillId="0" borderId="0" xfId="17" applyNumberFormat="1" applyFont="1" applyBorder="1" applyAlignment="1">
      <alignment horizontal="left"/>
      <protection/>
    </xf>
    <xf numFmtId="49" fontId="24" fillId="0" borderId="0" xfId="17" applyNumberFormat="1" applyFont="1" applyBorder="1" applyAlignment="1" applyProtection="1">
      <alignment horizontal="left"/>
      <protection locked="0"/>
    </xf>
    <xf numFmtId="0" fontId="0" fillId="0" borderId="0" xfId="17" applyAlignment="1" applyProtection="1">
      <alignment/>
      <protection locked="0"/>
    </xf>
    <xf numFmtId="0" fontId="23" fillId="0" borderId="0" xfId="17" applyFont="1" applyAlignment="1">
      <alignment horizontal="center" textRotation="180"/>
      <protection/>
    </xf>
    <xf numFmtId="0" fontId="7" fillId="0" borderId="0" xfId="17" applyFont="1" applyAlignment="1">
      <alignment vertical="center"/>
      <protection/>
    </xf>
    <xf numFmtId="0" fontId="7" fillId="0" borderId="0" xfId="17" applyFont="1" applyAlignment="1" applyProtection="1">
      <alignment vertical="center"/>
      <protection locked="0"/>
    </xf>
    <xf numFmtId="0" fontId="7" fillId="0" borderId="0" xfId="17" applyFont="1" applyBorder="1" applyAlignment="1" applyProtection="1">
      <alignment horizontal="center" vertical="center" wrapText="1"/>
      <protection locked="0"/>
    </xf>
    <xf numFmtId="0" fontId="7" fillId="0" borderId="0" xfId="17" applyFont="1" applyBorder="1" applyAlignment="1" applyProtection="1">
      <alignment horizontal="center" vertical="center"/>
      <protection locked="0"/>
    </xf>
    <xf numFmtId="0" fontId="23" fillId="0" borderId="0" xfId="17" applyFont="1" applyBorder="1" applyAlignment="1">
      <alignment horizontal="center" vertical="center" textRotation="180"/>
      <protection/>
    </xf>
    <xf numFmtId="0" fontId="7" fillId="0" borderId="27" xfId="17" applyFont="1" applyBorder="1" applyAlignment="1" applyProtection="1">
      <alignment horizontal="center" vertical="center" wrapText="1"/>
      <protection/>
    </xf>
    <xf numFmtId="0" fontId="7" fillId="0" borderId="28" xfId="17" applyFont="1" applyBorder="1" applyAlignment="1" applyProtection="1">
      <alignment horizontal="center" vertical="center" wrapText="1"/>
      <protection/>
    </xf>
    <xf numFmtId="0" fontId="0" fillId="0" borderId="0" xfId="17" applyBorder="1" applyAlignment="1" applyProtection="1">
      <alignment/>
      <protection locked="0"/>
    </xf>
    <xf numFmtId="0" fontId="7" fillId="0" borderId="5" xfId="17" applyFont="1" applyBorder="1" applyAlignment="1" applyProtection="1">
      <alignment horizontal="center" vertical="center" wrapText="1"/>
      <protection/>
    </xf>
    <xf numFmtId="0" fontId="7" fillId="0" borderId="29" xfId="17" applyFont="1" applyBorder="1" applyAlignment="1" applyProtection="1">
      <alignment horizontal="center" vertical="center"/>
      <protection/>
    </xf>
    <xf numFmtId="0" fontId="7" fillId="0" borderId="30" xfId="17" applyFont="1" applyBorder="1" applyAlignment="1" applyProtection="1">
      <alignment horizontal="center" vertical="center" wrapText="1"/>
      <protection/>
    </xf>
    <xf numFmtId="0" fontId="7" fillId="0" borderId="29" xfId="17" applyFont="1" applyBorder="1" applyAlignment="1" applyProtection="1">
      <alignment horizontal="center" vertical="center" wrapText="1"/>
      <protection/>
    </xf>
    <xf numFmtId="0" fontId="7" fillId="0" borderId="31" xfId="17" applyFont="1" applyBorder="1" applyAlignment="1" applyProtection="1">
      <alignment horizontal="center" vertical="center" wrapText="1"/>
      <protection/>
    </xf>
    <xf numFmtId="0" fontId="0" fillId="3" borderId="32" xfId="17" applyFill="1" applyBorder="1" applyAlignment="1">
      <alignment vertical="center"/>
      <protection/>
    </xf>
    <xf numFmtId="0" fontId="7" fillId="0" borderId="0" xfId="17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Border="1" applyAlignment="1" applyProtection="1">
      <alignment horizontal="center" vertical="center" wrapText="1"/>
      <protection locked="0"/>
    </xf>
    <xf numFmtId="0" fontId="23" fillId="0" borderId="0" xfId="17" applyFont="1" applyFill="1" applyBorder="1" applyAlignment="1">
      <alignment horizontal="center" vertical="center" textRotation="180"/>
      <protection/>
    </xf>
    <xf numFmtId="0" fontId="0" fillId="0" borderId="0" xfId="17" applyFill="1">
      <alignment/>
      <protection/>
    </xf>
    <xf numFmtId="0" fontId="0" fillId="3" borderId="0" xfId="17" applyFill="1">
      <alignment/>
      <protection/>
    </xf>
    <xf numFmtId="0" fontId="6" fillId="0" borderId="18" xfId="17" applyFont="1" applyBorder="1" applyAlignment="1" applyProtection="1">
      <alignment vertical="center" wrapText="1"/>
      <protection/>
    </xf>
    <xf numFmtId="0" fontId="14" fillId="0" borderId="33" xfId="17" applyFont="1" applyBorder="1" applyAlignment="1" applyProtection="1">
      <alignment horizontal="left" vertical="center" wrapText="1" indent="2"/>
      <protection/>
    </xf>
    <xf numFmtId="0" fontId="25" fillId="0" borderId="34" xfId="17" applyFont="1" applyBorder="1" applyAlignment="1">
      <alignment vertical="center"/>
      <protection/>
    </xf>
    <xf numFmtId="3" fontId="26" fillId="0" borderId="35" xfId="17" applyNumberFormat="1" applyFont="1" applyFill="1" applyBorder="1" applyAlignment="1" applyProtection="1">
      <alignment horizontal="right" vertical="center" wrapText="1"/>
      <protection/>
    </xf>
    <xf numFmtId="164" fontId="26" fillId="0" borderId="35" xfId="17" applyNumberFormat="1" applyFont="1" applyFill="1" applyBorder="1" applyAlignment="1" applyProtection="1">
      <alignment horizontal="right" vertical="center" wrapText="1"/>
      <protection/>
    </xf>
    <xf numFmtId="164" fontId="26" fillId="0" borderId="36" xfId="17" applyNumberFormat="1" applyFont="1" applyFill="1" applyBorder="1" applyAlignment="1" applyProtection="1">
      <alignment horizontal="right" vertical="center" wrapText="1"/>
      <protection/>
    </xf>
    <xf numFmtId="164" fontId="27" fillId="0" borderId="36" xfId="17" applyNumberFormat="1" applyFont="1" applyFill="1" applyBorder="1" applyAlignment="1" applyProtection="1">
      <alignment horizontal="right" vertical="center" wrapText="1"/>
      <protection locked="0"/>
    </xf>
    <xf numFmtId="164" fontId="26" fillId="0" borderId="37" xfId="17" applyNumberFormat="1" applyFont="1" applyFill="1" applyBorder="1" applyAlignment="1" applyProtection="1">
      <alignment horizontal="right" vertical="center" wrapText="1"/>
      <protection/>
    </xf>
    <xf numFmtId="164" fontId="7" fillId="0" borderId="0" xfId="17" applyNumberFormat="1" applyFont="1" applyBorder="1" applyAlignment="1" applyProtection="1">
      <alignment horizontal="center" vertical="center"/>
      <protection locked="0"/>
    </xf>
    <xf numFmtId="165" fontId="7" fillId="0" borderId="0" xfId="17" applyNumberFormat="1" applyFont="1" applyBorder="1" applyAlignment="1" applyProtection="1">
      <alignment horizontal="center" vertical="center"/>
      <protection locked="0"/>
    </xf>
    <xf numFmtId="0" fontId="25" fillId="0" borderId="38" xfId="17" applyFont="1" applyBorder="1" applyAlignment="1">
      <alignment vertical="center"/>
      <protection/>
    </xf>
    <xf numFmtId="0" fontId="7" fillId="0" borderId="39" xfId="17" applyFont="1" applyBorder="1" applyAlignment="1" applyProtection="1">
      <alignment horizontal="left" vertical="center" wrapText="1" indent="1"/>
      <protection/>
    </xf>
    <xf numFmtId="3" fontId="14" fillId="0" borderId="29" xfId="17" applyNumberFormat="1" applyFont="1" applyFill="1" applyBorder="1" applyAlignment="1" applyProtection="1">
      <alignment horizontal="right" vertical="center" wrapText="1"/>
      <protection locked="0"/>
    </xf>
    <xf numFmtId="164" fontId="27" fillId="0" borderId="29" xfId="17" applyNumberFormat="1" applyFont="1" applyFill="1" applyBorder="1" applyAlignment="1" applyProtection="1">
      <alignment horizontal="right" vertical="center" wrapText="1"/>
      <protection/>
    </xf>
    <xf numFmtId="164" fontId="14" fillId="0" borderId="30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40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17" applyNumberFormat="1" applyFont="1" applyFill="1" applyBorder="1" applyAlignment="1" applyProtection="1">
      <alignment horizontal="right" vertical="center" wrapText="1"/>
      <protection locked="0"/>
    </xf>
    <xf numFmtId="0" fontId="7" fillId="0" borderId="27" xfId="17" applyFont="1" applyBorder="1" applyAlignment="1" applyProtection="1">
      <alignment horizontal="left" vertical="center" wrapText="1" indent="1"/>
      <protection/>
    </xf>
    <xf numFmtId="3" fontId="14" fillId="0" borderId="27" xfId="17" applyNumberFormat="1" applyFont="1" applyFill="1" applyBorder="1" applyAlignment="1" applyProtection="1">
      <alignment horizontal="right" vertical="center" wrapText="1"/>
      <protection locked="0"/>
    </xf>
    <xf numFmtId="164" fontId="27" fillId="0" borderId="27" xfId="17" applyNumberFormat="1" applyFont="1" applyFill="1" applyBorder="1" applyAlignment="1" applyProtection="1">
      <alignment horizontal="right" vertical="center" wrapText="1"/>
      <protection/>
    </xf>
    <xf numFmtId="164" fontId="14" fillId="0" borderId="5" xfId="17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17" applyNumberFormat="1" applyFont="1" applyBorder="1" applyAlignment="1" applyProtection="1">
      <alignment horizontal="center" vertical="center"/>
      <protection locked="0"/>
    </xf>
    <xf numFmtId="3" fontId="14" fillId="0" borderId="39" xfId="17" applyNumberFormat="1" applyFont="1" applyFill="1" applyBorder="1" applyAlignment="1" applyProtection="1">
      <alignment horizontal="right" vertical="center" wrapText="1"/>
      <protection locked="0"/>
    </xf>
    <xf numFmtId="164" fontId="27" fillId="0" borderId="39" xfId="17" applyNumberFormat="1" applyFont="1" applyFill="1" applyBorder="1" applyAlignment="1" applyProtection="1">
      <alignment horizontal="right" vertical="center" wrapText="1"/>
      <protection/>
    </xf>
    <xf numFmtId="164" fontId="14" fillId="0" borderId="17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31" xfId="17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17" applyNumberFormat="1" applyFont="1" applyFill="1" applyBorder="1" applyAlignment="1" applyProtection="1">
      <alignment horizontal="right" vertical="center"/>
      <protection locked="0"/>
    </xf>
    <xf numFmtId="164" fontId="26" fillId="0" borderId="27" xfId="17" applyNumberFormat="1" applyFont="1" applyFill="1" applyBorder="1" applyAlignment="1" applyProtection="1">
      <alignment horizontal="right" vertical="center" wrapText="1"/>
      <protection/>
    </xf>
    <xf numFmtId="164" fontId="5" fillId="0" borderId="5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17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17" applyNumberFormat="1" applyFont="1" applyFill="1" applyBorder="1" applyAlignment="1" applyProtection="1">
      <alignment horizontal="right" vertical="center" wrapText="1"/>
      <protection locked="0"/>
    </xf>
    <xf numFmtId="0" fontId="7" fillId="0" borderId="41" xfId="17" applyFont="1" applyBorder="1" applyAlignment="1" applyProtection="1">
      <alignment horizontal="center" vertical="center" wrapText="1"/>
      <protection/>
    </xf>
    <xf numFmtId="0" fontId="7" fillId="0" borderId="19" xfId="17" applyFont="1" applyBorder="1" applyAlignment="1" applyProtection="1">
      <alignment horizontal="left" vertical="center" wrapText="1" indent="1"/>
      <protection/>
    </xf>
    <xf numFmtId="3" fontId="14" fillId="0" borderId="42" xfId="17" applyNumberFormat="1" applyFont="1" applyFill="1" applyBorder="1" applyAlignment="1" applyProtection="1">
      <alignment horizontal="right" vertical="center" wrapText="1"/>
      <protection locked="0"/>
    </xf>
    <xf numFmtId="164" fontId="27" fillId="0" borderId="42" xfId="17" applyNumberFormat="1" applyFont="1" applyFill="1" applyBorder="1" applyAlignment="1" applyProtection="1">
      <alignment horizontal="right" vertical="center" wrapText="1"/>
      <protection/>
    </xf>
    <xf numFmtId="164" fontId="14" fillId="0" borderId="19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43" xfId="17" applyNumberFormat="1" applyFont="1" applyFill="1" applyBorder="1" applyAlignment="1" applyProtection="1">
      <alignment horizontal="right" vertical="center" wrapText="1"/>
      <protection locked="0"/>
    </xf>
    <xf numFmtId="164" fontId="14" fillId="0" borderId="20" xfId="17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7" applyFont="1" applyProtection="1">
      <alignment/>
      <protection locked="0"/>
    </xf>
    <xf numFmtId="0" fontId="14" fillId="0" borderId="0" xfId="17" applyFont="1" applyProtection="1">
      <alignment/>
      <protection locked="0"/>
    </xf>
    <xf numFmtId="0" fontId="14" fillId="0" borderId="0" xfId="17" applyFont="1" applyProtection="1" quotePrefix="1">
      <alignment/>
      <protection locked="0"/>
    </xf>
    <xf numFmtId="0" fontId="0" fillId="0" borderId="0" xfId="17" applyAlignment="1" applyProtection="1">
      <alignment horizontal="center" vertical="center" wrapText="1"/>
      <protection locked="0"/>
    </xf>
    <xf numFmtId="0" fontId="0" fillId="0" borderId="0" xfId="17" applyAlignment="1" applyProtection="1">
      <alignment wrapText="1"/>
      <protection locked="0"/>
    </xf>
    <xf numFmtId="0" fontId="0" fillId="0" borderId="0" xfId="17" applyAlignment="1" applyProtection="1">
      <alignment horizontal="center"/>
      <protection locked="0"/>
    </xf>
    <xf numFmtId="0" fontId="6" fillId="0" borderId="0" xfId="17" applyFont="1" applyAlignment="1" applyProtection="1">
      <alignment horizontal="left" vertical="center" wrapText="1"/>
      <protection locked="0"/>
    </xf>
    <xf numFmtId="0" fontId="7" fillId="0" borderId="44" xfId="17" applyFont="1" applyBorder="1" applyAlignment="1" applyProtection="1">
      <alignment horizontal="center" vertical="center" wrapText="1"/>
      <protection/>
    </xf>
    <xf numFmtId="0" fontId="7" fillId="0" borderId="45" xfId="17" applyFont="1" applyBorder="1" applyAlignment="1" applyProtection="1">
      <alignment horizontal="center" vertical="center" wrapText="1"/>
      <protection/>
    </xf>
    <xf numFmtId="0" fontId="9" fillId="0" borderId="5" xfId="17" applyFont="1" applyBorder="1" applyAlignment="1" applyProtection="1">
      <alignment horizontal="center" vertical="top" wrapText="1"/>
      <protection/>
    </xf>
    <xf numFmtId="0" fontId="9" fillId="0" borderId="14" xfId="17" applyFont="1" applyBorder="1" applyAlignment="1" applyProtection="1">
      <alignment horizontal="center" vertical="top" wrapText="1"/>
      <protection/>
    </xf>
    <xf numFmtId="3" fontId="26" fillId="0" borderId="14" xfId="17" applyNumberFormat="1" applyFont="1" applyFill="1" applyBorder="1" applyAlignment="1" applyProtection="1">
      <alignment horizontal="right" vertical="center" wrapText="1"/>
      <protection/>
    </xf>
    <xf numFmtId="3" fontId="14" fillId="0" borderId="14" xfId="17" applyNumberFormat="1" applyFont="1" applyBorder="1" applyProtection="1">
      <alignment/>
      <protection locked="0"/>
    </xf>
    <xf numFmtId="0" fontId="7" fillId="0" borderId="46" xfId="17" applyFont="1" applyBorder="1" applyAlignment="1" applyProtection="1">
      <alignment vertical="center" wrapText="1"/>
      <protection/>
    </xf>
    <xf numFmtId="0" fontId="7" fillId="0" borderId="28" xfId="17" applyFont="1" applyBorder="1" applyAlignment="1" applyProtection="1">
      <alignment vertical="center" wrapText="1"/>
      <protection/>
    </xf>
    <xf numFmtId="0" fontId="7" fillId="0" borderId="38" xfId="17" applyFont="1" applyBorder="1" applyAlignment="1" applyProtection="1">
      <alignment horizontal="left" vertical="center" wrapText="1"/>
      <protection/>
    </xf>
    <xf numFmtId="164" fontId="14" fillId="0" borderId="14" xfId="17" applyNumberFormat="1" applyFont="1" applyBorder="1" applyProtection="1">
      <alignment/>
      <protection locked="0"/>
    </xf>
    <xf numFmtId="0" fontId="2" fillId="0" borderId="0" xfId="17" applyFont="1" applyFill="1" applyProtection="1">
      <alignment/>
      <protection locked="0"/>
    </xf>
    <xf numFmtId="0" fontId="7" fillId="0" borderId="41" xfId="17" applyFont="1" applyBorder="1" applyAlignment="1" applyProtection="1">
      <alignment vertical="center" wrapText="1"/>
      <protection/>
    </xf>
    <xf numFmtId="0" fontId="7" fillId="0" borderId="19" xfId="17" applyFont="1" applyBorder="1" applyAlignment="1" applyProtection="1">
      <alignment horizontal="center" vertical="center" wrapText="1"/>
      <protection/>
    </xf>
    <xf numFmtId="164" fontId="14" fillId="0" borderId="20" xfId="17" applyNumberFormat="1" applyFont="1" applyBorder="1" applyProtection="1">
      <alignment/>
      <protection locked="0"/>
    </xf>
    <xf numFmtId="0" fontId="25" fillId="0" borderId="0" xfId="17" applyFont="1" applyAlignment="1" applyProtection="1">
      <alignment horizontal="right" wrapText="1"/>
      <protection locked="0"/>
    </xf>
    <xf numFmtId="0" fontId="19" fillId="0" borderId="0" xfId="17" applyFont="1" applyBorder="1" applyAlignment="1" applyProtection="1">
      <alignment horizontal="left"/>
      <protection locked="0"/>
    </xf>
    <xf numFmtId="0" fontId="19" fillId="0" borderId="0" xfId="17" applyFont="1" applyAlignment="1" applyProtection="1">
      <alignment horizontal="right"/>
      <protection locked="0"/>
    </xf>
    <xf numFmtId="0" fontId="19" fillId="0" borderId="0" xfId="17" applyFont="1" applyAlignment="1" applyProtection="1">
      <alignment horizontal="center"/>
      <protection locked="0"/>
    </xf>
    <xf numFmtId="0" fontId="19" fillId="0" borderId="0" xfId="17" applyFont="1" applyAlignment="1" applyProtection="1">
      <alignment/>
      <protection locked="0"/>
    </xf>
    <xf numFmtId="0" fontId="19" fillId="0" borderId="0" xfId="17" applyFont="1" applyBorder="1" applyAlignment="1" applyProtection="1">
      <alignment vertical="center"/>
      <protection locked="0"/>
    </xf>
    <xf numFmtId="0" fontId="30" fillId="0" borderId="0" xfId="19" applyFont="1" applyProtection="1">
      <alignment/>
      <protection locked="0"/>
    </xf>
    <xf numFmtId="0" fontId="30" fillId="0" borderId="0" xfId="19" applyFont="1">
      <alignment/>
      <protection/>
    </xf>
    <xf numFmtId="0" fontId="10" fillId="0" borderId="0" xfId="19" applyFont="1" applyProtection="1">
      <alignment/>
      <protection locked="0"/>
    </xf>
    <xf numFmtId="0" fontId="31" fillId="0" borderId="0" xfId="19" applyFont="1" applyProtection="1">
      <alignment/>
      <protection locked="0"/>
    </xf>
    <xf numFmtId="0" fontId="10" fillId="0" borderId="0" xfId="19" applyFont="1">
      <alignment/>
      <protection/>
    </xf>
    <xf numFmtId="0" fontId="1" fillId="0" borderId="0" xfId="19" applyFont="1" applyProtection="1">
      <alignment/>
      <protection locked="0"/>
    </xf>
    <xf numFmtId="4" fontId="0" fillId="0" borderId="0" xfId="19" applyNumberFormat="1" applyAlignment="1" applyProtection="1">
      <alignment wrapText="1"/>
      <protection locked="0"/>
    </xf>
    <xf numFmtId="0" fontId="0" fillId="0" borderId="0" xfId="19" applyAlignment="1" applyProtection="1">
      <alignment wrapText="1"/>
      <protection locked="0"/>
    </xf>
    <xf numFmtId="4" fontId="0" fillId="0" borderId="0" xfId="19" applyNumberFormat="1" applyProtection="1">
      <alignment/>
      <protection locked="0"/>
    </xf>
    <xf numFmtId="10" fontId="0" fillId="0" borderId="0" xfId="19" applyNumberFormat="1" applyProtection="1">
      <alignment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0" xfId="19" applyAlignment="1">
      <alignment vertical="center"/>
      <protection/>
    </xf>
    <xf numFmtId="0" fontId="0" fillId="0" borderId="0" xfId="19" applyBorder="1" applyProtection="1">
      <alignment/>
      <protection locked="0"/>
    </xf>
    <xf numFmtId="0" fontId="0" fillId="0" borderId="0" xfId="19" applyFill="1" applyAlignment="1" applyProtection="1">
      <alignment horizontal="center" vertical="center" wrapText="1"/>
      <protection locked="0"/>
    </xf>
    <xf numFmtId="0" fontId="0" fillId="0" borderId="0" xfId="19" applyFill="1" applyAlignment="1" applyProtection="1">
      <alignment wrapText="1"/>
      <protection locked="0"/>
    </xf>
    <xf numFmtId="0" fontId="0" fillId="0" borderId="0" xfId="19" applyFill="1" applyAlignment="1" applyProtection="1">
      <alignment horizontal="center"/>
      <protection locked="0"/>
    </xf>
    <xf numFmtId="0" fontId="0" fillId="0" borderId="0" xfId="19" applyFill="1" applyAlignment="1">
      <alignment horizontal="center" vertical="center" wrapText="1"/>
      <protection/>
    </xf>
    <xf numFmtId="0" fontId="0" fillId="0" borderId="0" xfId="19" applyFill="1" applyAlignment="1">
      <alignment wrapText="1"/>
      <protection/>
    </xf>
    <xf numFmtId="0" fontId="0" fillId="0" borderId="0" xfId="19" applyFill="1" applyAlignment="1">
      <alignment horizontal="center"/>
      <protection/>
    </xf>
    <xf numFmtId="0" fontId="0" fillId="0" borderId="0" xfId="19" applyAlignment="1">
      <alignment horizontal="center" vertical="center" wrapText="1"/>
      <protection/>
    </xf>
    <xf numFmtId="0" fontId="0" fillId="0" borderId="0" xfId="19" applyAlignment="1" applyProtection="1">
      <alignment/>
      <protection locked="0"/>
    </xf>
    <xf numFmtId="0" fontId="0" fillId="0" borderId="0" xfId="19" applyAlignment="1">
      <alignment/>
      <protection/>
    </xf>
    <xf numFmtId="0" fontId="10" fillId="0" borderId="0" xfId="17" applyFont="1" applyProtection="1">
      <alignment/>
      <protection locked="0"/>
    </xf>
    <xf numFmtId="0" fontId="10" fillId="0" borderId="0" xfId="17" applyFont="1">
      <alignment/>
      <protection/>
    </xf>
    <xf numFmtId="0" fontId="0" fillId="0" borderId="0" xfId="19" applyFill="1">
      <alignment/>
      <protection/>
    </xf>
    <xf numFmtId="0" fontId="0" fillId="0" borderId="0" xfId="0" applyAlignment="1">
      <alignment/>
    </xf>
    <xf numFmtId="0" fontId="7" fillId="0" borderId="47" xfId="19" applyFont="1" applyFill="1" applyBorder="1" applyAlignment="1" applyProtection="1">
      <alignment horizontal="left" vertical="center" wrapText="1"/>
      <protection/>
    </xf>
    <xf numFmtId="0" fontId="7" fillId="0" borderId="4" xfId="19" applyFont="1" applyFill="1" applyBorder="1" applyAlignment="1" applyProtection="1">
      <alignment horizontal="left" vertical="center" wrapText="1" indent="3"/>
      <protection/>
    </xf>
    <xf numFmtId="0" fontId="6" fillId="0" borderId="48" xfId="19" applyFont="1" applyFill="1" applyBorder="1" applyAlignment="1" applyProtection="1">
      <alignment horizontal="left" vertical="center" wrapText="1" indent="2"/>
      <protection/>
    </xf>
    <xf numFmtId="0" fontId="6" fillId="0" borderId="49" xfId="19" applyFont="1" applyFill="1" applyBorder="1" applyAlignment="1" applyProtection="1">
      <alignment horizontal="left" vertical="center" wrapText="1" indent="2"/>
      <protection/>
    </xf>
    <xf numFmtId="0" fontId="6" fillId="0" borderId="4" xfId="19" applyFont="1" applyFill="1" applyBorder="1" applyAlignment="1" applyProtection="1">
      <alignment horizontal="left" vertical="center" wrapText="1" indent="2"/>
      <protection/>
    </xf>
    <xf numFmtId="0" fontId="7" fillId="0" borderId="48" xfId="19" applyFont="1" applyFill="1" applyBorder="1" applyAlignment="1" applyProtection="1">
      <alignment horizontal="left" vertical="center" wrapText="1" indent="3"/>
      <protection/>
    </xf>
    <xf numFmtId="0" fontId="7" fillId="0" borderId="49" xfId="19" applyFont="1" applyFill="1" applyBorder="1" applyAlignment="1" applyProtection="1">
      <alignment horizontal="left" vertical="center" wrapText="1" indent="3"/>
      <protection/>
    </xf>
    <xf numFmtId="0" fontId="4" fillId="0" borderId="49" xfId="19" applyFont="1" applyFill="1" applyBorder="1" applyAlignment="1" applyProtection="1">
      <alignment horizontal="left" vertical="center" wrapText="1"/>
      <protection/>
    </xf>
    <xf numFmtId="0" fontId="4" fillId="0" borderId="4" xfId="19" applyFont="1" applyFill="1" applyBorder="1" applyAlignment="1" applyProtection="1">
      <alignment horizontal="left" vertical="center" wrapText="1"/>
      <protection/>
    </xf>
    <xf numFmtId="0" fontId="1" fillId="0" borderId="0" xfId="19" applyFont="1" applyAlignment="1" applyProtection="1">
      <alignment horizontal="left" wrapText="1"/>
      <protection locked="0"/>
    </xf>
    <xf numFmtId="0" fontId="0" fillId="0" borderId="0" xfId="19" applyAlignment="1" applyProtection="1">
      <alignment horizontal="left" vertical="center" wrapText="1"/>
      <protection locked="0"/>
    </xf>
    <xf numFmtId="0" fontId="0" fillId="0" borderId="0" xfId="19" applyFont="1" applyAlignment="1" applyProtection="1">
      <alignment horizontal="center" wrapText="1"/>
      <protection locked="0"/>
    </xf>
    <xf numFmtId="0" fontId="0" fillId="0" borderId="0" xfId="19" applyAlignment="1" applyProtection="1">
      <alignment horizontal="center" wrapText="1"/>
      <protection locked="0"/>
    </xf>
    <xf numFmtId="0" fontId="0" fillId="0" borderId="0" xfId="19" applyAlignment="1" applyProtection="1">
      <alignment horizontal="center" vertical="top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6" fillId="0" borderId="0" xfId="19" applyFont="1" applyAlignment="1" applyProtection="1">
      <alignment horizontal="left" vertical="center"/>
      <protection locked="0"/>
    </xf>
    <xf numFmtId="0" fontId="8" fillId="0" borderId="50" xfId="19" applyFont="1" applyBorder="1" applyAlignment="1" applyProtection="1">
      <alignment horizontal="center" vertical="center" wrapText="1"/>
      <protection/>
    </xf>
    <xf numFmtId="0" fontId="8" fillId="0" borderId="51" xfId="19" applyFont="1" applyBorder="1" applyAlignment="1" applyProtection="1">
      <alignment horizontal="center" vertical="center" wrapText="1"/>
      <protection/>
    </xf>
    <xf numFmtId="0" fontId="9" fillId="0" borderId="48" xfId="19" applyFont="1" applyBorder="1" applyAlignment="1" applyProtection="1">
      <alignment horizontal="center" wrapText="1"/>
      <protection/>
    </xf>
    <xf numFmtId="0" fontId="9" fillId="0" borderId="49" xfId="19" applyFont="1" applyBorder="1" applyAlignment="1" applyProtection="1">
      <alignment horizontal="center" wrapText="1"/>
      <protection/>
    </xf>
    <xf numFmtId="0" fontId="9" fillId="0" borderId="4" xfId="19" applyFont="1" applyBorder="1" applyAlignment="1" applyProtection="1">
      <alignment horizontal="center" wrapText="1"/>
      <protection/>
    </xf>
    <xf numFmtId="0" fontId="4" fillId="0" borderId="48" xfId="19" applyFont="1" applyFill="1" applyBorder="1" applyAlignment="1" applyProtection="1">
      <alignment horizontal="left" vertical="center" wrapText="1"/>
      <protection/>
    </xf>
    <xf numFmtId="0" fontId="7" fillId="0" borderId="52" xfId="19" applyFont="1" applyFill="1" applyBorder="1" applyAlignment="1" applyProtection="1">
      <alignment horizontal="left" vertical="center" wrapText="1"/>
      <protection/>
    </xf>
    <xf numFmtId="0" fontId="7" fillId="0" borderId="53" xfId="19" applyFont="1" applyFill="1" applyBorder="1" applyAlignment="1" applyProtection="1">
      <alignment horizontal="left" vertical="center" wrapText="1"/>
      <protection/>
    </xf>
    <xf numFmtId="0" fontId="7" fillId="0" borderId="0" xfId="19" applyFont="1" applyFill="1" applyBorder="1" applyAlignment="1" applyProtection="1">
      <alignment horizontal="left" vertical="center" wrapText="1"/>
      <protection/>
    </xf>
    <xf numFmtId="0" fontId="7" fillId="0" borderId="54" xfId="19" applyFont="1" applyFill="1" applyBorder="1" applyAlignment="1" applyProtection="1">
      <alignment horizontal="left" vertical="center" wrapText="1"/>
      <protection/>
    </xf>
    <xf numFmtId="0" fontId="7" fillId="0" borderId="55" xfId="19" applyFont="1" applyFill="1" applyBorder="1" applyAlignment="1" applyProtection="1">
      <alignment horizontal="left" vertical="center" wrapText="1"/>
      <protection/>
    </xf>
    <xf numFmtId="0" fontId="7" fillId="0" borderId="56" xfId="19" applyFont="1" applyFill="1" applyBorder="1" applyAlignment="1" applyProtection="1">
      <alignment vertical="center" wrapText="1"/>
      <protection/>
    </xf>
    <xf numFmtId="0" fontId="0" fillId="0" borderId="4" xfId="19" applyFill="1" applyBorder="1" applyAlignment="1" applyProtection="1">
      <alignment vertical="center" wrapText="1"/>
      <protection/>
    </xf>
    <xf numFmtId="0" fontId="7" fillId="0" borderId="4" xfId="19" applyFont="1" applyFill="1" applyBorder="1" applyAlignment="1" applyProtection="1">
      <alignment vertical="center" wrapText="1"/>
      <protection/>
    </xf>
    <xf numFmtId="0" fontId="12" fillId="0" borderId="56" xfId="19" applyFont="1" applyFill="1" applyBorder="1" applyAlignment="1" applyProtection="1">
      <alignment vertical="center" wrapText="1"/>
      <protection/>
    </xf>
    <xf numFmtId="0" fontId="12" fillId="0" borderId="57" xfId="19" applyFont="1" applyFill="1" applyBorder="1" applyAlignment="1" applyProtection="1">
      <alignment vertical="center" wrapText="1"/>
      <protection/>
    </xf>
    <xf numFmtId="0" fontId="7" fillId="0" borderId="58" xfId="19" applyFont="1" applyFill="1" applyBorder="1" applyAlignment="1" applyProtection="1">
      <alignment horizontal="left" vertical="center" wrapText="1" indent="3"/>
      <protection/>
    </xf>
    <xf numFmtId="0" fontId="7" fillId="0" borderId="56" xfId="19" applyFont="1" applyFill="1" applyBorder="1" applyAlignment="1" applyProtection="1">
      <alignment horizontal="left" vertical="center" wrapText="1"/>
      <protection/>
    </xf>
    <xf numFmtId="0" fontId="7" fillId="0" borderId="4" xfId="19" applyFont="1" applyFill="1" applyBorder="1" applyAlignment="1" applyProtection="1">
      <alignment horizontal="left" vertical="center" wrapText="1"/>
      <protection/>
    </xf>
    <xf numFmtId="0" fontId="7" fillId="0" borderId="59" xfId="19" applyFont="1" applyFill="1" applyBorder="1" applyAlignment="1" applyProtection="1">
      <alignment horizontal="left" vertical="center" wrapText="1" indent="3"/>
      <protection/>
    </xf>
    <xf numFmtId="0" fontId="7" fillId="0" borderId="60" xfId="19" applyFont="1" applyFill="1" applyBorder="1" applyAlignment="1" applyProtection="1">
      <alignment horizontal="left" vertical="center" wrapText="1" indent="3"/>
      <protection/>
    </xf>
    <xf numFmtId="0" fontId="7" fillId="0" borderId="61" xfId="19" applyFont="1" applyFill="1" applyBorder="1" applyAlignment="1" applyProtection="1">
      <alignment horizontal="left" vertical="center" wrapText="1" indent="3"/>
      <protection/>
    </xf>
    <xf numFmtId="0" fontId="6" fillId="0" borderId="0" xfId="19" applyFont="1" applyFill="1" applyBorder="1" applyAlignment="1">
      <alignment horizontal="left" wrapText="1"/>
      <protection/>
    </xf>
    <xf numFmtId="0" fontId="8" fillId="0" borderId="62" xfId="19" applyFont="1" applyFill="1" applyBorder="1" applyAlignment="1" applyProtection="1">
      <alignment horizontal="center" vertical="center" wrapText="1"/>
      <protection/>
    </xf>
    <xf numFmtId="0" fontId="8" fillId="0" borderId="63" xfId="19" applyFont="1" applyFill="1" applyBorder="1" applyAlignment="1" applyProtection="1">
      <alignment horizontal="center" vertical="center" wrapText="1"/>
      <protection/>
    </xf>
    <xf numFmtId="0" fontId="8" fillId="0" borderId="64" xfId="19" applyFont="1" applyFill="1" applyBorder="1" applyAlignment="1" applyProtection="1">
      <alignment horizontal="center" vertical="center" wrapText="1"/>
      <protection/>
    </xf>
    <xf numFmtId="0" fontId="7" fillId="0" borderId="48" xfId="19" applyFont="1" applyFill="1" applyBorder="1" applyAlignment="1" applyProtection="1">
      <alignment horizontal="center" vertical="center" wrapText="1"/>
      <protection/>
    </xf>
    <xf numFmtId="0" fontId="7" fillId="0" borderId="49" xfId="19" applyFont="1" applyFill="1" applyBorder="1" applyAlignment="1" applyProtection="1">
      <alignment horizontal="center" vertical="center" wrapText="1"/>
      <protection/>
    </xf>
    <xf numFmtId="0" fontId="7" fillId="0" borderId="4" xfId="19" applyFont="1" applyFill="1" applyBorder="1" applyAlignment="1" applyProtection="1">
      <alignment horizontal="center" vertical="center" wrapText="1"/>
      <protection/>
    </xf>
    <xf numFmtId="0" fontId="4" fillId="0" borderId="48" xfId="19" applyFont="1" applyFill="1" applyBorder="1" applyAlignment="1" applyProtection="1">
      <alignment vertical="center" wrapText="1"/>
      <protection/>
    </xf>
    <xf numFmtId="0" fontId="4" fillId="0" borderId="49" xfId="19" applyFont="1" applyFill="1" applyBorder="1" applyAlignment="1" applyProtection="1">
      <alignment vertical="center" wrapText="1"/>
      <protection/>
    </xf>
    <xf numFmtId="0" fontId="4" fillId="0" borderId="4" xfId="19" applyFont="1" applyFill="1" applyBorder="1" applyAlignment="1" applyProtection="1">
      <alignment vertical="center" wrapText="1"/>
      <protection/>
    </xf>
    <xf numFmtId="0" fontId="7" fillId="0" borderId="48" xfId="19" applyFont="1" applyFill="1" applyBorder="1" applyAlignment="1" applyProtection="1">
      <alignment vertical="center" wrapText="1"/>
      <protection/>
    </xf>
    <xf numFmtId="0" fontId="7" fillId="0" borderId="49" xfId="19" applyFont="1" applyFill="1" applyBorder="1" applyAlignment="1" applyProtection="1">
      <alignment vertical="center" wrapText="1"/>
      <protection/>
    </xf>
    <xf numFmtId="0" fontId="7" fillId="0" borderId="5" xfId="0" applyFont="1" applyFill="1" applyBorder="1" applyAlignment="1" applyProtection="1">
      <alignment horizontal="left" vertical="center" wrapText="1"/>
      <protection/>
    </xf>
    <xf numFmtId="0" fontId="7" fillId="0" borderId="48" xfId="19" applyFont="1" applyFill="1" applyBorder="1" applyAlignment="1" applyProtection="1">
      <alignment horizontal="left" vertical="center" wrapText="1"/>
      <protection/>
    </xf>
    <xf numFmtId="0" fontId="7" fillId="0" borderId="12" xfId="17" applyFont="1" applyFill="1" applyBorder="1" applyAlignment="1" applyProtection="1">
      <alignment horizontal="left" vertical="center" wrapText="1" indent="3"/>
      <protection/>
    </xf>
    <xf numFmtId="0" fontId="7" fillId="0" borderId="5" xfId="17" applyFont="1" applyFill="1" applyBorder="1" applyAlignment="1" applyProtection="1">
      <alignment horizontal="left" vertical="center" wrapText="1" indent="3"/>
      <protection/>
    </xf>
    <xf numFmtId="0" fontId="7" fillId="0" borderId="65" xfId="19" applyFont="1" applyBorder="1" applyAlignment="1">
      <alignment vertical="center"/>
      <protection/>
    </xf>
    <xf numFmtId="0" fontId="7" fillId="0" borderId="66" xfId="19" applyFont="1" applyBorder="1" applyAlignment="1">
      <alignment vertical="center"/>
      <protection/>
    </xf>
    <xf numFmtId="0" fontId="7" fillId="0" borderId="67" xfId="19" applyFont="1" applyBorder="1" applyAlignment="1">
      <alignment vertical="center"/>
      <protection/>
    </xf>
    <xf numFmtId="0" fontId="7" fillId="0" borderId="57" xfId="19" applyFont="1" applyFill="1" applyBorder="1" applyAlignment="1" applyProtection="1">
      <alignment horizontal="left" vertical="center" wrapText="1"/>
      <protection/>
    </xf>
    <xf numFmtId="0" fontId="7" fillId="0" borderId="68" xfId="19" applyFont="1" applyFill="1" applyBorder="1" applyAlignment="1" applyProtection="1">
      <alignment horizontal="left" vertical="center" wrapText="1"/>
      <protection/>
    </xf>
    <xf numFmtId="0" fontId="7" fillId="0" borderId="58" xfId="19" applyFont="1" applyFill="1" applyBorder="1" applyAlignment="1" applyProtection="1">
      <alignment horizontal="left" vertical="center" wrapText="1"/>
      <protection/>
    </xf>
    <xf numFmtId="0" fontId="11" fillId="0" borderId="48" xfId="19" applyFont="1" applyFill="1" applyBorder="1" applyAlignment="1" applyProtection="1">
      <alignment vertical="center" wrapText="1"/>
      <protection/>
    </xf>
    <xf numFmtId="0" fontId="11" fillId="0" borderId="49" xfId="19" applyFont="1" applyFill="1" applyBorder="1" applyAlignment="1" applyProtection="1">
      <alignment vertical="center" wrapText="1"/>
      <protection/>
    </xf>
    <xf numFmtId="0" fontId="11" fillId="0" borderId="4" xfId="19" applyFont="1" applyFill="1" applyBorder="1" applyAlignment="1" applyProtection="1">
      <alignment vertical="center" wrapText="1"/>
      <protection/>
    </xf>
    <xf numFmtId="0" fontId="4" fillId="0" borderId="59" xfId="19" applyFont="1" applyFill="1" applyBorder="1" applyAlignment="1" applyProtection="1">
      <alignment vertical="center" wrapText="1"/>
      <protection/>
    </xf>
    <xf numFmtId="0" fontId="4" fillId="0" borderId="60" xfId="19" applyFont="1" applyFill="1" applyBorder="1" applyAlignment="1" applyProtection="1">
      <alignment vertical="center" wrapText="1"/>
      <protection/>
    </xf>
    <xf numFmtId="0" fontId="4" fillId="0" borderId="61" xfId="19" applyFont="1" applyFill="1" applyBorder="1" applyAlignment="1" applyProtection="1">
      <alignment vertical="center" wrapText="1"/>
      <protection/>
    </xf>
    <xf numFmtId="0" fontId="6" fillId="0" borderId="0" xfId="19" applyFont="1" applyBorder="1" applyAlignment="1">
      <alignment horizontal="left" wrapText="1"/>
      <protection/>
    </xf>
    <xf numFmtId="0" fontId="6" fillId="0" borderId="69" xfId="17" applyFont="1" applyBorder="1" applyAlignment="1" applyProtection="1">
      <alignment horizontal="center" vertical="center" wrapText="1"/>
      <protection/>
    </xf>
    <xf numFmtId="0" fontId="6" fillId="0" borderId="70" xfId="17" applyFont="1" applyBorder="1" applyAlignment="1" applyProtection="1">
      <alignment horizontal="center" vertical="center" wrapText="1"/>
      <protection/>
    </xf>
    <xf numFmtId="0" fontId="6" fillId="0" borderId="71" xfId="17" applyFont="1" applyBorder="1" applyAlignment="1" applyProtection="1">
      <alignment horizontal="center" vertical="center" wrapText="1"/>
      <protection/>
    </xf>
    <xf numFmtId="0" fontId="9" fillId="0" borderId="38" xfId="17" applyFont="1" applyBorder="1" applyAlignment="1" applyProtection="1">
      <alignment horizontal="center" vertical="top" wrapText="1"/>
      <protection/>
    </xf>
    <xf numFmtId="0" fontId="9" fillId="0" borderId="72" xfId="17" applyFont="1" applyBorder="1" applyAlignment="1" applyProtection="1">
      <alignment horizontal="center" vertical="top" wrapText="1"/>
      <protection/>
    </xf>
    <xf numFmtId="0" fontId="9" fillId="0" borderId="28" xfId="17" applyFont="1" applyBorder="1" applyAlignment="1" applyProtection="1">
      <alignment horizontal="center" vertical="top" wrapText="1"/>
      <protection/>
    </xf>
    <xf numFmtId="0" fontId="6" fillId="0" borderId="15" xfId="17" applyFont="1" applyFill="1" applyBorder="1" applyAlignment="1" applyProtection="1">
      <alignment vertical="center" wrapText="1"/>
      <protection/>
    </xf>
    <xf numFmtId="0" fontId="6" fillId="0" borderId="5" xfId="17" applyFont="1" applyFill="1" applyBorder="1" applyAlignment="1" applyProtection="1">
      <alignment vertical="center" wrapText="1"/>
      <protection/>
    </xf>
    <xf numFmtId="0" fontId="7" fillId="0" borderId="5" xfId="17" applyFont="1" applyFill="1" applyBorder="1" applyAlignment="1" applyProtection="1">
      <alignment vertical="center" wrapText="1"/>
      <protection/>
    </xf>
    <xf numFmtId="0" fontId="7" fillId="0" borderId="28" xfId="17" applyFont="1" applyFill="1" applyBorder="1" applyAlignment="1" applyProtection="1">
      <alignment horizontal="left" vertical="center" wrapText="1"/>
      <protection/>
    </xf>
    <xf numFmtId="0" fontId="7" fillId="0" borderId="73" xfId="17" applyFont="1" applyFill="1" applyBorder="1" applyAlignment="1" applyProtection="1">
      <alignment horizontal="left" vertical="center" wrapText="1"/>
      <protection/>
    </xf>
    <xf numFmtId="0" fontId="7" fillId="0" borderId="74" xfId="17" applyFont="1" applyFill="1" applyBorder="1" applyAlignment="1" applyProtection="1">
      <alignment vertical="center" wrapText="1"/>
      <protection/>
    </xf>
    <xf numFmtId="0" fontId="7" fillId="0" borderId="75" xfId="17" applyFont="1" applyFill="1" applyBorder="1" applyAlignment="1" applyProtection="1">
      <alignment vertical="center" wrapText="1"/>
      <protection/>
    </xf>
    <xf numFmtId="0" fontId="7" fillId="0" borderId="76" xfId="17" applyFont="1" applyFill="1" applyBorder="1" applyAlignment="1" applyProtection="1">
      <alignment horizontal="left" vertical="center" wrapText="1"/>
      <protection/>
    </xf>
    <xf numFmtId="0" fontId="7" fillId="0" borderId="77" xfId="17" applyFont="1" applyFill="1" applyBorder="1" applyAlignment="1" applyProtection="1">
      <alignment horizontal="left" vertical="center" wrapText="1"/>
      <protection/>
    </xf>
    <xf numFmtId="0" fontId="7" fillId="0" borderId="74" xfId="17" applyFont="1" applyFill="1" applyBorder="1" applyAlignment="1" applyProtection="1">
      <alignment horizontal="left" vertical="center" wrapText="1"/>
      <protection/>
    </xf>
    <xf numFmtId="0" fontId="7" fillId="0" borderId="28" xfId="17" applyFont="1" applyFill="1" applyBorder="1" applyAlignment="1" applyProtection="1">
      <alignment vertical="center" wrapText="1"/>
      <protection/>
    </xf>
    <xf numFmtId="0" fontId="7" fillId="0" borderId="78" xfId="17" applyFont="1" applyFill="1" applyBorder="1" applyAlignment="1" applyProtection="1">
      <alignment horizontal="left" vertical="center" wrapText="1"/>
      <protection/>
    </xf>
    <xf numFmtId="0" fontId="7" fillId="0" borderId="79" xfId="17" applyFont="1" applyFill="1" applyBorder="1" applyAlignment="1" applyProtection="1">
      <alignment horizontal="left" vertical="center" wrapText="1"/>
      <protection/>
    </xf>
    <xf numFmtId="0" fontId="7" fillId="0" borderId="15" xfId="17" applyFont="1" applyFill="1" applyBorder="1" applyAlignment="1" applyProtection="1">
      <alignment vertical="center" wrapText="1"/>
      <protection/>
    </xf>
    <xf numFmtId="0" fontId="7" fillId="0" borderId="5" xfId="17" applyFont="1" applyFill="1" applyBorder="1" applyAlignment="1" applyProtection="1">
      <alignment horizontal="left" vertical="center" wrapText="1"/>
      <protection/>
    </xf>
    <xf numFmtId="0" fontId="7" fillId="0" borderId="30" xfId="17" applyFont="1" applyFill="1" applyBorder="1" applyAlignment="1" applyProtection="1">
      <alignment horizontal="left" vertical="center" wrapText="1"/>
      <protection/>
    </xf>
    <xf numFmtId="0" fontId="7" fillId="0" borderId="17" xfId="17" applyFont="1" applyFill="1" applyBorder="1" applyAlignment="1" applyProtection="1">
      <alignment horizontal="left" vertical="center" wrapText="1"/>
      <protection/>
    </xf>
    <xf numFmtId="0" fontId="7" fillId="0" borderId="75" xfId="17" applyFont="1" applyFill="1" applyBorder="1" applyAlignment="1" applyProtection="1">
      <alignment horizontal="left" vertical="center" wrapText="1"/>
      <protection/>
    </xf>
    <xf numFmtId="0" fontId="7" fillId="0" borderId="50" xfId="19" applyFont="1" applyBorder="1" applyAlignment="1" applyProtection="1">
      <alignment horizontal="center" vertical="center" wrapText="1"/>
      <protection/>
    </xf>
    <xf numFmtId="0" fontId="7" fillId="0" borderId="51" xfId="19" applyFont="1" applyBorder="1" applyAlignment="1" applyProtection="1">
      <alignment horizontal="center" vertical="center" wrapText="1"/>
      <protection/>
    </xf>
    <xf numFmtId="0" fontId="7" fillId="0" borderId="80" xfId="19" applyFont="1" applyBorder="1" applyAlignment="1" applyProtection="1">
      <alignment horizontal="center" vertical="center" wrapText="1"/>
      <protection/>
    </xf>
    <xf numFmtId="0" fontId="9" fillId="0" borderId="81" xfId="19" applyFont="1" applyBorder="1" applyAlignment="1" applyProtection="1">
      <alignment horizontal="center" vertical="top" wrapText="1"/>
      <protection/>
    </xf>
    <xf numFmtId="0" fontId="9" fillId="0" borderId="3" xfId="19" applyFont="1" applyBorder="1" applyAlignment="1" applyProtection="1">
      <alignment horizontal="center" vertical="top" wrapText="1"/>
      <protection/>
    </xf>
    <xf numFmtId="0" fontId="6" fillId="0" borderId="82" xfId="19" applyFont="1" applyFill="1" applyBorder="1" applyAlignment="1" applyProtection="1">
      <alignment horizontal="center" vertical="center" textRotation="90" wrapText="1"/>
      <protection/>
    </xf>
    <xf numFmtId="0" fontId="6" fillId="0" borderId="81" xfId="19" applyFont="1" applyFill="1" applyBorder="1" applyAlignment="1" applyProtection="1">
      <alignment horizontal="center" vertical="center" textRotation="90" wrapText="1"/>
      <protection/>
    </xf>
    <xf numFmtId="0" fontId="6" fillId="0" borderId="83" xfId="19" applyFont="1" applyFill="1" applyBorder="1" applyAlignment="1" applyProtection="1">
      <alignment horizontal="center" vertical="center" textRotation="90" wrapText="1"/>
      <protection/>
    </xf>
    <xf numFmtId="0" fontId="6" fillId="0" borderId="84" xfId="19" applyFont="1" applyFill="1" applyBorder="1" applyAlignment="1" applyProtection="1">
      <alignment vertical="center" wrapText="1"/>
      <protection/>
    </xf>
    <xf numFmtId="0" fontId="6" fillId="0" borderId="63" xfId="19" applyFont="1" applyFill="1" applyBorder="1" applyAlignment="1" applyProtection="1">
      <alignment vertical="center" wrapText="1"/>
      <protection/>
    </xf>
    <xf numFmtId="0" fontId="6" fillId="0" borderId="64" xfId="19" applyFont="1" applyFill="1" applyBorder="1" applyAlignment="1" applyProtection="1">
      <alignment vertical="center" wrapText="1"/>
      <protection/>
    </xf>
    <xf numFmtId="0" fontId="7" fillId="0" borderId="6" xfId="19" applyFont="1" applyFill="1" applyBorder="1" applyAlignment="1" applyProtection="1">
      <alignment horizontal="left" vertical="center" wrapText="1"/>
      <protection/>
    </xf>
    <xf numFmtId="0" fontId="7" fillId="0" borderId="26" xfId="19" applyFont="1" applyFill="1" applyBorder="1" applyAlignment="1" applyProtection="1">
      <alignment horizontal="left" vertical="center" wrapText="1"/>
      <protection/>
    </xf>
    <xf numFmtId="0" fontId="7" fillId="0" borderId="24" xfId="19" applyFont="1" applyFill="1" applyBorder="1" applyAlignment="1" applyProtection="1">
      <alignment horizontal="left" vertical="center" wrapText="1"/>
      <protection/>
    </xf>
    <xf numFmtId="0" fontId="7" fillId="0" borderId="3" xfId="19" applyFont="1" applyFill="1" applyBorder="1" applyAlignment="1" applyProtection="1">
      <alignment vertical="center" wrapText="1"/>
      <protection/>
    </xf>
    <xf numFmtId="0" fontId="6" fillId="0" borderId="9" xfId="19" applyFont="1" applyFill="1" applyBorder="1" applyAlignment="1" applyProtection="1">
      <alignment vertical="center" wrapText="1"/>
      <protection/>
    </xf>
    <xf numFmtId="0" fontId="20" fillId="0" borderId="85" xfId="19" applyFont="1" applyFill="1" applyBorder="1" applyAlignment="1" applyProtection="1">
      <alignment horizontal="center" vertical="center" textRotation="90" wrapText="1"/>
      <protection/>
    </xf>
    <xf numFmtId="0" fontId="0" fillId="0" borderId="86" xfId="19" applyFont="1" applyBorder="1" applyProtection="1">
      <alignment/>
      <protection/>
    </xf>
    <xf numFmtId="0" fontId="0" fillId="0" borderId="87" xfId="19" applyFont="1" applyBorder="1" applyProtection="1">
      <alignment/>
      <protection/>
    </xf>
    <xf numFmtId="0" fontId="6" fillId="0" borderId="21" xfId="19" applyFont="1" applyFill="1" applyBorder="1" applyAlignment="1" applyProtection="1">
      <alignment vertical="center" wrapText="1"/>
      <protection/>
    </xf>
    <xf numFmtId="0" fontId="21" fillId="0" borderId="82" xfId="19" applyFont="1" applyFill="1" applyBorder="1" applyAlignment="1" applyProtection="1">
      <alignment horizontal="center" vertical="center" textRotation="90" wrapText="1"/>
      <protection/>
    </xf>
    <xf numFmtId="0" fontId="21" fillId="0" borderId="81" xfId="19" applyFont="1" applyFill="1" applyBorder="1" applyAlignment="1" applyProtection="1">
      <alignment horizontal="center" vertical="center" textRotation="90" wrapText="1"/>
      <protection/>
    </xf>
    <xf numFmtId="0" fontId="21" fillId="0" borderId="83" xfId="19" applyFont="1" applyFill="1" applyBorder="1" applyAlignment="1" applyProtection="1">
      <alignment horizontal="center" vertical="center" textRotation="90" wrapText="1"/>
      <protection/>
    </xf>
    <xf numFmtId="0" fontId="7" fillId="0" borderId="3" xfId="19" applyFont="1" applyFill="1" applyBorder="1" applyAlignment="1" applyProtection="1">
      <alignment horizontal="left" vertical="center" wrapText="1"/>
      <protection/>
    </xf>
    <xf numFmtId="0" fontId="20" fillId="0" borderId="88" xfId="19" applyFont="1" applyFill="1" applyBorder="1" applyAlignment="1" applyProtection="1">
      <alignment horizontal="center" vertical="center" textRotation="90" shrinkToFit="1"/>
      <protection/>
    </xf>
    <xf numFmtId="0" fontId="20" fillId="0" borderId="89" xfId="19" applyFont="1" applyFill="1" applyBorder="1" applyAlignment="1" applyProtection="1">
      <alignment horizontal="center" vertical="center" textRotation="90" shrinkToFit="1"/>
      <protection/>
    </xf>
    <xf numFmtId="0" fontId="20" fillId="0" borderId="90" xfId="19" applyFont="1" applyFill="1" applyBorder="1" applyAlignment="1" applyProtection="1">
      <alignment horizontal="center" vertical="center" textRotation="90" shrinkToFit="1"/>
      <protection/>
    </xf>
    <xf numFmtId="0" fontId="6" fillId="0" borderId="24" xfId="19" applyFont="1" applyFill="1" applyBorder="1" applyAlignment="1" applyProtection="1">
      <alignment vertical="center" wrapText="1"/>
      <protection/>
    </xf>
    <xf numFmtId="0" fontId="0" fillId="0" borderId="0" xfId="19" applyFont="1" applyAlignment="1" applyProtection="1">
      <alignment horizontal="justify" wrapText="1"/>
      <protection locked="0"/>
    </xf>
    <xf numFmtId="0" fontId="6" fillId="0" borderId="0" xfId="17" applyFont="1" applyBorder="1" applyAlignment="1" applyProtection="1">
      <alignment horizontal="center" vertical="center"/>
      <protection locked="0"/>
    </xf>
    <xf numFmtId="0" fontId="20" fillId="0" borderId="82" xfId="19" applyFont="1" applyFill="1" applyBorder="1" applyAlignment="1" applyProtection="1">
      <alignment horizontal="center" vertical="center" textRotation="90" wrapText="1"/>
      <protection locked="0"/>
    </xf>
    <xf numFmtId="0" fontId="20" fillId="0" borderId="81" xfId="19" applyFont="1" applyFill="1" applyBorder="1" applyAlignment="1" applyProtection="1">
      <alignment horizontal="center" vertical="center" textRotation="90" wrapText="1"/>
      <protection locked="0"/>
    </xf>
    <xf numFmtId="0" fontId="20" fillId="0" borderId="83" xfId="19" applyFont="1" applyFill="1" applyBorder="1" applyAlignment="1" applyProtection="1">
      <alignment horizontal="center" vertical="center" textRotation="90" wrapText="1"/>
      <protection locked="0"/>
    </xf>
    <xf numFmtId="0" fontId="25" fillId="0" borderId="91" xfId="17" applyFont="1" applyBorder="1" applyAlignment="1">
      <alignment vertical="center"/>
      <protection/>
    </xf>
    <xf numFmtId="0" fontId="7" fillId="0" borderId="91" xfId="17" applyFont="1" applyBorder="1" applyAlignment="1" applyProtection="1">
      <alignment horizontal="center" vertical="center" wrapText="1"/>
      <protection/>
    </xf>
    <xf numFmtId="0" fontId="6" fillId="0" borderId="92" xfId="17" applyFont="1" applyFill="1" applyBorder="1" applyAlignment="1" applyProtection="1">
      <alignment horizontal="center" vertical="center" wrapText="1"/>
      <protection/>
    </xf>
    <xf numFmtId="0" fontId="6" fillId="0" borderId="36" xfId="17" applyFont="1" applyFill="1" applyBorder="1" applyAlignment="1" applyProtection="1">
      <alignment horizontal="center" vertical="center" wrapText="1"/>
      <protection/>
    </xf>
    <xf numFmtId="0" fontId="7" fillId="0" borderId="93" xfId="17" applyFont="1" applyBorder="1" applyAlignment="1" applyProtection="1">
      <alignment horizontal="center" vertical="center" wrapText="1"/>
      <protection/>
    </xf>
    <xf numFmtId="0" fontId="6" fillId="0" borderId="94" xfId="17" applyFont="1" applyFill="1" applyBorder="1" applyAlignment="1" applyProtection="1">
      <alignment horizontal="left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 locked="0"/>
    </xf>
    <xf numFmtId="0" fontId="7" fillId="0" borderId="27" xfId="17" applyFont="1" applyBorder="1" applyAlignment="1" applyProtection="1">
      <alignment horizontal="center" vertical="center" wrapText="1"/>
      <protection/>
    </xf>
    <xf numFmtId="0" fontId="7" fillId="0" borderId="14" xfId="17" applyFont="1" applyFill="1" applyBorder="1" applyAlignment="1" applyProtection="1">
      <alignment horizontal="left" vertical="center" wrapText="1" indent="1"/>
      <protection/>
    </xf>
    <xf numFmtId="0" fontId="25" fillId="0" borderId="93" xfId="17" applyFont="1" applyBorder="1" applyAlignment="1">
      <alignment vertical="center"/>
      <protection/>
    </xf>
    <xf numFmtId="0" fontId="6" fillId="0" borderId="76" xfId="17" applyFont="1" applyBorder="1" applyAlignment="1" applyProtection="1">
      <alignment horizontal="left" vertical="center" wrapText="1" indent="1"/>
      <protection/>
    </xf>
    <xf numFmtId="3" fontId="26" fillId="0" borderId="42" xfId="17" applyNumberFormat="1" applyFont="1" applyFill="1" applyBorder="1" applyAlignment="1" applyProtection="1">
      <alignment horizontal="right" vertical="center"/>
      <protection/>
    </xf>
    <xf numFmtId="164" fontId="26" fillId="0" borderId="19" xfId="17" applyNumberFormat="1" applyFont="1" applyFill="1" applyBorder="1" applyAlignment="1" applyProtection="1">
      <alignment horizontal="right" vertical="center" wrapText="1"/>
      <protection/>
    </xf>
    <xf numFmtId="0" fontId="6" fillId="0" borderId="95" xfId="17" applyFont="1" applyBorder="1" applyAlignment="1" applyProtection="1">
      <alignment horizontal="left" vertical="center" wrapText="1" indent="2"/>
      <protection/>
    </xf>
    <xf numFmtId="0" fontId="7" fillId="0" borderId="15" xfId="17" applyFont="1" applyBorder="1" applyAlignment="1" applyProtection="1">
      <alignment horizontal="left" vertical="center" wrapText="1" indent="1"/>
      <protection/>
    </xf>
    <xf numFmtId="0" fontId="6" fillId="0" borderId="15" xfId="17" applyFont="1" applyBorder="1" applyAlignment="1" applyProtection="1">
      <alignment horizontal="left" vertical="center" wrapText="1" indent="2"/>
      <protection/>
    </xf>
    <xf numFmtId="0" fontId="4" fillId="4" borderId="96" xfId="17" applyFont="1" applyFill="1" applyBorder="1" applyAlignment="1" applyProtection="1">
      <alignment horizontal="center" vertical="center" wrapText="1"/>
      <protection/>
    </xf>
    <xf numFmtId="164" fontId="26" fillId="0" borderId="20" xfId="17" applyNumberFormat="1" applyFont="1" applyFill="1" applyBorder="1" applyAlignment="1" applyProtection="1">
      <alignment horizontal="right" vertical="center" wrapText="1"/>
      <protection/>
    </xf>
    <xf numFmtId="0" fontId="6" fillId="0" borderId="0" xfId="17" applyFont="1" applyBorder="1" applyAlignment="1" applyProtection="1">
      <alignment horizontal="left" wrapText="1"/>
      <protection locked="0"/>
    </xf>
    <xf numFmtId="0" fontId="6" fillId="0" borderId="95" xfId="17" applyFont="1" applyBorder="1" applyAlignment="1" applyProtection="1">
      <alignment horizontal="center" vertical="center" wrapText="1"/>
      <protection/>
    </xf>
    <xf numFmtId="0" fontId="9" fillId="0" borderId="15" xfId="17" applyFont="1" applyBorder="1" applyAlignment="1" applyProtection="1">
      <alignment horizontal="center" vertical="top" wrapText="1"/>
      <protection/>
    </xf>
    <xf numFmtId="0" fontId="7" fillId="0" borderId="15" xfId="17" applyFont="1" applyBorder="1" applyAlignment="1" applyProtection="1">
      <alignment horizontal="left" vertical="center" wrapText="1"/>
      <protection/>
    </xf>
    <xf numFmtId="0" fontId="7" fillId="0" borderId="5" xfId="17" applyFont="1" applyBorder="1" applyAlignment="1" applyProtection="1">
      <alignment horizontal="left" vertical="center" wrapText="1"/>
      <protection/>
    </xf>
    <xf numFmtId="0" fontId="7" fillId="0" borderId="73" xfId="17" applyFont="1" applyBorder="1" applyAlignment="1" applyProtection="1">
      <alignment horizontal="left" vertical="center" wrapText="1"/>
      <protection/>
    </xf>
    <xf numFmtId="0" fontId="0" fillId="0" borderId="0" xfId="17" applyBorder="1" applyAlignment="1" applyProtection="1">
      <alignment horizontal="center"/>
      <protection locked="0"/>
    </xf>
    <xf numFmtId="0" fontId="7" fillId="0" borderId="79" xfId="17" applyFont="1" applyBorder="1" applyAlignment="1" applyProtection="1">
      <alignment horizontal="left" vertical="center" wrapText="1"/>
      <protection/>
    </xf>
    <xf numFmtId="0" fontId="25" fillId="0" borderId="0" xfId="17" applyFont="1" applyBorder="1" applyAlignment="1" applyProtection="1">
      <alignment horizontal="center" wrapText="1"/>
      <protection locked="0"/>
    </xf>
    <xf numFmtId="0" fontId="19" fillId="0" borderId="0" xfId="17" applyFont="1" applyBorder="1" applyAlignment="1" applyProtection="1">
      <alignment horizontal="center"/>
      <protection locked="0"/>
    </xf>
    <xf numFmtId="169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 2" xfId="19"/>
    <cellStyle name="Followed Hyperlink" xfId="20"/>
    <cellStyle name="Percent" xfId="21"/>
    <cellStyle name="Currency" xfId="22"/>
    <cellStyle name="Currency [0]" xfId="23"/>
  </cellStyles>
  <dxfs count="5">
    <dxf>
      <font>
        <b/>
        <i/>
        <strike/>
      </font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  <dxf>
      <font>
        <strike/>
      </font>
      <fill>
        <patternFill patternType="none">
          <bgColor indexed="65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ont>
        <b/>
        <i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0603_plan_R-F_n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  <sheetName val="dzial II"/>
      <sheetName val="dział III"/>
      <sheetName val="dzial IV "/>
      <sheetName val="dział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44">
      <selection activeCell="D75" sqref="D75"/>
    </sheetView>
  </sheetViews>
  <sheetFormatPr defaultColWidth="9.140625" defaultRowHeight="12.75"/>
  <cols>
    <col min="1" max="1" width="9.28125" style="190" customWidth="1"/>
    <col min="2" max="2" width="0.13671875" style="190" customWidth="1"/>
    <col min="3" max="3" width="11.140625" style="7" customWidth="1"/>
    <col min="4" max="4" width="57.00390625" style="7" customWidth="1"/>
    <col min="5" max="5" width="5.421875" style="8" customWidth="1"/>
    <col min="6" max="6" width="16.421875" style="9" customWidth="1"/>
    <col min="7" max="7" width="9.140625" style="9" customWidth="1"/>
    <col min="8" max="8" width="8.8515625" style="9" customWidth="1"/>
    <col min="9" max="16384" width="9.140625" style="9" customWidth="1"/>
  </cols>
  <sheetData>
    <row r="1" spans="1:15" ht="23.25" customHeight="1">
      <c r="A1" s="206" t="s">
        <v>0</v>
      </c>
      <c r="B1" s="206"/>
      <c r="C1" s="206"/>
      <c r="D1" s="206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207" t="s">
        <v>1</v>
      </c>
      <c r="B2" s="207"/>
      <c r="C2" s="207"/>
      <c r="D2" s="207"/>
      <c r="E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5.25" customHeight="1">
      <c r="A3" s="208" t="s">
        <v>176</v>
      </c>
      <c r="B3" s="209"/>
      <c r="C3" s="209"/>
      <c r="D3" s="209"/>
      <c r="E3" s="209"/>
      <c r="F3" s="209"/>
      <c r="G3" s="3"/>
      <c r="H3" s="3"/>
      <c r="I3" s="3"/>
      <c r="J3" s="3"/>
      <c r="K3" s="3"/>
      <c r="L3" s="3"/>
      <c r="M3" s="3"/>
      <c r="N3" s="3"/>
      <c r="O3" s="3"/>
    </row>
    <row r="4" spans="1:15" ht="15.75" customHeight="1">
      <c r="A4" s="210" t="s">
        <v>2</v>
      </c>
      <c r="B4" s="210"/>
      <c r="C4" s="210"/>
      <c r="D4" s="210"/>
      <c r="E4" s="210"/>
      <c r="F4" s="210"/>
      <c r="G4" s="3"/>
      <c r="H4" s="3"/>
      <c r="I4" s="3"/>
      <c r="J4" s="3"/>
      <c r="K4" s="3"/>
      <c r="L4" s="3"/>
      <c r="M4" s="3"/>
      <c r="N4" s="3"/>
      <c r="O4" s="3"/>
    </row>
    <row r="5" spans="1:15" s="172" customFormat="1" ht="24.75" customHeight="1">
      <c r="A5" s="211" t="s">
        <v>173</v>
      </c>
      <c r="B5" s="211"/>
      <c r="C5" s="211"/>
      <c r="D5" s="211"/>
      <c r="E5" s="211"/>
      <c r="F5" s="21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6" customHeight="1">
      <c r="A6" s="4"/>
      <c r="B6" s="4"/>
      <c r="C6" s="4"/>
      <c r="D6" s="4"/>
      <c r="E6" s="4"/>
      <c r="F6" s="5"/>
      <c r="G6" s="5"/>
      <c r="H6" s="3"/>
      <c r="I6" s="3"/>
      <c r="J6" s="3"/>
      <c r="K6" s="3"/>
      <c r="L6" s="3"/>
      <c r="M6" s="3"/>
      <c r="N6" s="3"/>
      <c r="O6" s="3"/>
    </row>
    <row r="7" spans="1:15" ht="15.75">
      <c r="A7" s="212" t="s">
        <v>3</v>
      </c>
      <c r="B7" s="212"/>
      <c r="C7" s="212"/>
      <c r="D7" s="212"/>
      <c r="E7" s="21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6.75" customHeight="1" thickBot="1">
      <c r="A8" s="6" t="s">
        <v>4</v>
      </c>
      <c r="B8" s="6"/>
      <c r="G8" s="3"/>
      <c r="H8" s="3"/>
      <c r="I8" s="3"/>
      <c r="J8" s="3"/>
      <c r="K8" s="3"/>
      <c r="L8" s="3"/>
      <c r="M8" s="3"/>
      <c r="N8" s="3"/>
      <c r="O8" s="3"/>
    </row>
    <row r="9" spans="1:15" ht="27.75" customHeight="1">
      <c r="A9" s="213" t="s">
        <v>5</v>
      </c>
      <c r="B9" s="214"/>
      <c r="C9" s="214"/>
      <c r="D9" s="214"/>
      <c r="E9" s="214"/>
      <c r="F9" s="10" t="s">
        <v>174</v>
      </c>
      <c r="G9" s="5"/>
      <c r="H9" s="3"/>
      <c r="I9" s="3"/>
      <c r="J9" s="3"/>
      <c r="K9" s="3"/>
      <c r="L9" s="3"/>
      <c r="M9" s="3"/>
      <c r="N9" s="3"/>
      <c r="O9" s="3"/>
    </row>
    <row r="10" spans="1:15" s="175" customFormat="1" ht="15.75" customHeight="1">
      <c r="A10" s="215">
        <v>1</v>
      </c>
      <c r="B10" s="216"/>
      <c r="C10" s="216"/>
      <c r="D10" s="216"/>
      <c r="E10" s="217"/>
      <c r="F10" s="11">
        <v>2</v>
      </c>
      <c r="G10" s="173"/>
      <c r="H10" s="174"/>
      <c r="I10" s="173"/>
      <c r="J10" s="173"/>
      <c r="K10" s="173"/>
      <c r="L10" s="173"/>
      <c r="M10" s="173"/>
      <c r="N10" s="173"/>
      <c r="O10" s="173"/>
    </row>
    <row r="11" spans="1:15" ht="28.5" customHeight="1">
      <c r="A11" s="218" t="s">
        <v>6</v>
      </c>
      <c r="B11" s="204"/>
      <c r="C11" s="204"/>
      <c r="D11" s="205"/>
      <c r="E11" s="12" t="s">
        <v>7</v>
      </c>
      <c r="F11" s="13">
        <f>F12+F31</f>
        <v>10116</v>
      </c>
      <c r="G11" s="3"/>
      <c r="H11" s="176"/>
      <c r="I11" s="3"/>
      <c r="J11" s="3"/>
      <c r="K11" s="3"/>
      <c r="L11" s="3"/>
      <c r="M11" s="3"/>
      <c r="N11" s="3"/>
      <c r="O11" s="3"/>
    </row>
    <row r="12" spans="1:15" ht="28.5" customHeight="1">
      <c r="A12" s="199" t="s">
        <v>8</v>
      </c>
      <c r="B12" s="200"/>
      <c r="C12" s="200"/>
      <c r="D12" s="201"/>
      <c r="E12" s="12" t="s">
        <v>9</v>
      </c>
      <c r="F12" s="14">
        <f>F13+F20+F29+F30</f>
        <v>10116</v>
      </c>
      <c r="G12" s="177"/>
      <c r="H12" s="176"/>
      <c r="I12" s="3"/>
      <c r="J12" s="3"/>
      <c r="K12" s="3"/>
      <c r="L12" s="3"/>
      <c r="M12" s="3"/>
      <c r="N12" s="3"/>
      <c r="O12" s="3"/>
    </row>
    <row r="13" spans="1:15" ht="28.5" customHeight="1">
      <c r="A13" s="202" t="s">
        <v>10</v>
      </c>
      <c r="B13" s="203"/>
      <c r="C13" s="203"/>
      <c r="D13" s="198"/>
      <c r="E13" s="12" t="s">
        <v>11</v>
      </c>
      <c r="F13" s="15">
        <f>F14+F15+F16+F18</f>
        <v>10116</v>
      </c>
      <c r="G13" s="3"/>
      <c r="H13" s="176"/>
      <c r="I13" s="3"/>
      <c r="J13" s="3"/>
      <c r="K13" s="3"/>
      <c r="L13" s="3"/>
      <c r="M13" s="3"/>
      <c r="N13" s="3"/>
      <c r="O13" s="3"/>
    </row>
    <row r="14" spans="1:15" ht="26.25" customHeight="1">
      <c r="A14" s="197" t="s">
        <v>12</v>
      </c>
      <c r="B14" s="219"/>
      <c r="C14" s="224" t="s">
        <v>13</v>
      </c>
      <c r="D14" s="225"/>
      <c r="E14" s="12" t="s">
        <v>14</v>
      </c>
      <c r="F14" s="16">
        <v>6225.1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26.25" customHeight="1">
      <c r="A15" s="220"/>
      <c r="B15" s="221"/>
      <c r="C15" s="224" t="s">
        <v>15</v>
      </c>
      <c r="D15" s="226"/>
      <c r="E15" s="12" t="s">
        <v>16</v>
      </c>
      <c r="F15" s="16">
        <v>150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26.25" customHeight="1">
      <c r="A16" s="220"/>
      <c r="B16" s="221"/>
      <c r="C16" s="224" t="s">
        <v>17</v>
      </c>
      <c r="D16" s="226"/>
      <c r="E16" s="12" t="s">
        <v>18</v>
      </c>
      <c r="F16" s="16">
        <v>1883.4</v>
      </c>
      <c r="G16" s="178"/>
      <c r="H16" s="3"/>
      <c r="I16" s="3"/>
      <c r="J16" s="3"/>
      <c r="K16" s="3"/>
      <c r="L16" s="3"/>
      <c r="M16" s="3"/>
      <c r="N16" s="3"/>
      <c r="O16" s="3"/>
    </row>
    <row r="17" spans="1:15" ht="26.25" customHeight="1">
      <c r="A17" s="220"/>
      <c r="B17" s="221"/>
      <c r="C17" s="18" t="s">
        <v>19</v>
      </c>
      <c r="D17" s="19" t="s">
        <v>20</v>
      </c>
      <c r="E17" s="12" t="s">
        <v>21</v>
      </c>
      <c r="F17" s="16">
        <v>1638.4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26.25" customHeight="1">
      <c r="A18" s="220"/>
      <c r="B18" s="221"/>
      <c r="C18" s="227" t="s">
        <v>22</v>
      </c>
      <c r="D18" s="228"/>
      <c r="E18" s="12" t="s">
        <v>23</v>
      </c>
      <c r="F18" s="20">
        <v>1857.5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26.25" customHeight="1">
      <c r="A19" s="222"/>
      <c r="B19" s="223"/>
      <c r="C19" s="21" t="s">
        <v>19</v>
      </c>
      <c r="D19" s="22" t="s">
        <v>24</v>
      </c>
      <c r="E19" s="23" t="s">
        <v>25</v>
      </c>
      <c r="F19" s="20">
        <v>1784.5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26.25" customHeight="1">
      <c r="A20" s="202" t="s">
        <v>26</v>
      </c>
      <c r="B20" s="203"/>
      <c r="C20" s="203"/>
      <c r="D20" s="229"/>
      <c r="E20" s="12">
        <f>E19+1</f>
        <v>10</v>
      </c>
      <c r="F20" s="14">
        <f>F21+F22+F23+F25+F26+F27</f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26.25" customHeight="1">
      <c r="A21" s="197" t="s">
        <v>12</v>
      </c>
      <c r="B21" s="219"/>
      <c r="C21" s="224" t="s">
        <v>27</v>
      </c>
      <c r="D21" s="226"/>
      <c r="E21" s="24">
        <f aca="true" t="shared" si="0" ref="E21:E33">E20+1</f>
        <v>11</v>
      </c>
      <c r="F21" s="16"/>
      <c r="G21" s="3"/>
      <c r="H21" s="3"/>
      <c r="I21" s="3"/>
      <c r="J21" s="3"/>
      <c r="K21" s="3"/>
      <c r="L21" s="3"/>
      <c r="M21" s="3"/>
      <c r="N21" s="3"/>
      <c r="O21" s="3"/>
    </row>
    <row r="22" spans="1:15" ht="26.25" customHeight="1">
      <c r="A22" s="220"/>
      <c r="B22" s="221"/>
      <c r="C22" s="224" t="s">
        <v>28</v>
      </c>
      <c r="D22" s="226"/>
      <c r="E22" s="24">
        <f t="shared" si="0"/>
        <v>12</v>
      </c>
      <c r="F22" s="16"/>
      <c r="G22" s="3"/>
      <c r="H22" s="3"/>
      <c r="I22" s="3"/>
      <c r="J22" s="3"/>
      <c r="K22" s="3"/>
      <c r="L22" s="3"/>
      <c r="M22" s="3"/>
      <c r="N22" s="3"/>
      <c r="O22" s="3"/>
    </row>
    <row r="23" spans="1:15" ht="26.25" customHeight="1">
      <c r="A23" s="220"/>
      <c r="B23" s="221"/>
      <c r="C23" s="224" t="s">
        <v>29</v>
      </c>
      <c r="D23" s="226"/>
      <c r="E23" s="12">
        <f t="shared" si="0"/>
        <v>13</v>
      </c>
      <c r="F23" s="16"/>
      <c r="G23" s="3"/>
      <c r="H23" s="3"/>
      <c r="I23" s="3"/>
      <c r="J23" s="3"/>
      <c r="K23" s="3"/>
      <c r="L23" s="3"/>
      <c r="M23" s="3"/>
      <c r="N23" s="3"/>
      <c r="O23" s="3"/>
    </row>
    <row r="24" spans="1:15" ht="26.25" customHeight="1">
      <c r="A24" s="220"/>
      <c r="B24" s="221"/>
      <c r="C24" s="25" t="s">
        <v>19</v>
      </c>
      <c r="D24" s="26" t="s">
        <v>30</v>
      </c>
      <c r="E24" s="24">
        <f t="shared" si="0"/>
        <v>14</v>
      </c>
      <c r="F24" s="16"/>
      <c r="G24" s="3"/>
      <c r="H24" s="3"/>
      <c r="I24" s="3"/>
      <c r="J24" s="3"/>
      <c r="K24" s="3"/>
      <c r="L24" s="3"/>
      <c r="M24" s="3"/>
      <c r="N24" s="3"/>
      <c r="O24" s="3"/>
    </row>
    <row r="25" spans="1:15" ht="26.25" customHeight="1">
      <c r="A25" s="220"/>
      <c r="B25" s="221"/>
      <c r="C25" s="224" t="s">
        <v>31</v>
      </c>
      <c r="D25" s="226"/>
      <c r="E25" s="12">
        <f t="shared" si="0"/>
        <v>15</v>
      </c>
      <c r="F25" s="16"/>
      <c r="G25" s="3"/>
      <c r="H25" s="179"/>
      <c r="I25" s="3"/>
      <c r="J25" s="3"/>
      <c r="K25" s="3"/>
      <c r="L25" s="3"/>
      <c r="M25" s="3"/>
      <c r="N25" s="3"/>
      <c r="O25" s="3"/>
    </row>
    <row r="26" spans="1:15" ht="26.25" customHeight="1">
      <c r="A26" s="220"/>
      <c r="B26" s="221"/>
      <c r="C26" s="230" t="s">
        <v>32</v>
      </c>
      <c r="D26" s="231"/>
      <c r="E26" s="24">
        <f t="shared" si="0"/>
        <v>16</v>
      </c>
      <c r="F26" s="16"/>
      <c r="G26" s="3"/>
      <c r="H26" s="179"/>
      <c r="I26" s="3"/>
      <c r="J26" s="3"/>
      <c r="K26" s="3"/>
      <c r="L26" s="3"/>
      <c r="M26" s="3"/>
      <c r="N26" s="3"/>
      <c r="O26" s="3"/>
    </row>
    <row r="27" spans="1:15" ht="26.25" customHeight="1">
      <c r="A27" s="220"/>
      <c r="B27" s="221"/>
      <c r="C27" s="224" t="s">
        <v>22</v>
      </c>
      <c r="D27" s="226"/>
      <c r="E27" s="12">
        <f t="shared" si="0"/>
        <v>17</v>
      </c>
      <c r="F27" s="16"/>
      <c r="G27" s="178"/>
      <c r="H27" s="3"/>
      <c r="I27" s="180"/>
      <c r="J27" s="3"/>
      <c r="K27" s="3"/>
      <c r="L27" s="3"/>
      <c r="M27" s="3"/>
      <c r="N27" s="3"/>
      <c r="O27" s="3"/>
    </row>
    <row r="28" spans="1:15" ht="26.25" customHeight="1">
      <c r="A28" s="222"/>
      <c r="B28" s="223"/>
      <c r="C28" s="21" t="s">
        <v>19</v>
      </c>
      <c r="D28" s="27" t="s">
        <v>24</v>
      </c>
      <c r="E28" s="24">
        <f t="shared" si="0"/>
        <v>18</v>
      </c>
      <c r="F28" s="16"/>
      <c r="G28" s="178"/>
      <c r="H28" s="3"/>
      <c r="I28" s="180"/>
      <c r="J28" s="3"/>
      <c r="K28" s="3"/>
      <c r="L28" s="3"/>
      <c r="M28" s="3"/>
      <c r="N28" s="3"/>
      <c r="O28" s="3"/>
    </row>
    <row r="29" spans="1:15" s="182" customFormat="1" ht="26.25" customHeight="1">
      <c r="A29" s="202" t="s">
        <v>33</v>
      </c>
      <c r="B29" s="203"/>
      <c r="C29" s="203"/>
      <c r="D29" s="198"/>
      <c r="E29" s="12">
        <f t="shared" si="0"/>
        <v>19</v>
      </c>
      <c r="F29" s="16"/>
      <c r="G29" s="181"/>
      <c r="H29" s="181"/>
      <c r="I29" s="181"/>
      <c r="J29" s="181"/>
      <c r="K29" s="181"/>
      <c r="L29" s="181"/>
      <c r="M29" s="181"/>
      <c r="N29" s="181"/>
      <c r="O29" s="181"/>
    </row>
    <row r="30" spans="1:15" s="182" customFormat="1" ht="26.25" customHeight="1">
      <c r="A30" s="202" t="s">
        <v>34</v>
      </c>
      <c r="B30" s="203"/>
      <c r="C30" s="203"/>
      <c r="D30" s="198"/>
      <c r="E30" s="12">
        <f t="shared" si="0"/>
        <v>20</v>
      </c>
      <c r="F30" s="16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s="182" customFormat="1" ht="26.25" customHeight="1">
      <c r="A31" s="199" t="s">
        <v>35</v>
      </c>
      <c r="B31" s="200"/>
      <c r="C31" s="200"/>
      <c r="D31" s="201"/>
      <c r="E31" s="12">
        <f t="shared" si="0"/>
        <v>21</v>
      </c>
      <c r="F31" s="15">
        <f>F32+F33</f>
        <v>0</v>
      </c>
      <c r="G31" s="181"/>
      <c r="H31" s="181"/>
      <c r="I31" s="181"/>
      <c r="J31" s="181"/>
      <c r="K31" s="181"/>
      <c r="L31" s="181"/>
      <c r="M31" s="181"/>
      <c r="N31" s="181"/>
      <c r="O31" s="181"/>
    </row>
    <row r="32" spans="1:15" s="182" customFormat="1" ht="26.25" customHeight="1">
      <c r="A32" s="202" t="s">
        <v>36</v>
      </c>
      <c r="B32" s="203"/>
      <c r="C32" s="203"/>
      <c r="D32" s="198"/>
      <c r="E32" s="12">
        <f t="shared" si="0"/>
        <v>22</v>
      </c>
      <c r="F32" s="16"/>
      <c r="G32" s="181"/>
      <c r="H32" s="181"/>
      <c r="I32" s="181"/>
      <c r="J32" s="181"/>
      <c r="K32" s="181"/>
      <c r="L32" s="181"/>
      <c r="M32" s="181"/>
      <c r="N32" s="181"/>
      <c r="O32" s="181"/>
    </row>
    <row r="33" spans="1:15" ht="26.25" customHeight="1" thickBot="1">
      <c r="A33" s="232" t="s">
        <v>37</v>
      </c>
      <c r="B33" s="233"/>
      <c r="C33" s="233"/>
      <c r="D33" s="234"/>
      <c r="E33" s="28">
        <f t="shared" si="0"/>
        <v>23</v>
      </c>
      <c r="F33" s="29"/>
      <c r="G33" s="3"/>
      <c r="H33" s="3"/>
      <c r="I33" s="3"/>
      <c r="J33" s="3"/>
      <c r="K33" s="3"/>
      <c r="L33" s="3"/>
      <c r="M33" s="3"/>
      <c r="N33" s="3"/>
      <c r="O33" s="3"/>
    </row>
    <row r="34" spans="1:15" ht="18.75" customHeight="1">
      <c r="A34" s="235"/>
      <c r="B34" s="235"/>
      <c r="C34" s="235"/>
      <c r="D34" s="235"/>
      <c r="E34" s="31"/>
      <c r="G34" s="3"/>
      <c r="H34" s="3"/>
      <c r="I34" s="3"/>
      <c r="J34" s="3"/>
      <c r="K34" s="3"/>
      <c r="L34" s="3"/>
      <c r="M34" s="3"/>
      <c r="N34" s="3"/>
      <c r="O34" s="3"/>
    </row>
    <row r="35" spans="1:15" ht="30.75" customHeight="1">
      <c r="A35" s="235" t="s">
        <v>38</v>
      </c>
      <c r="B35" s="235"/>
      <c r="C35" s="235"/>
      <c r="D35" s="235"/>
      <c r="E35" s="235"/>
      <c r="G35" s="3"/>
      <c r="H35" s="3"/>
      <c r="I35" s="3"/>
      <c r="J35" s="3"/>
      <c r="K35" s="3"/>
      <c r="L35" s="3"/>
      <c r="M35" s="3"/>
      <c r="N35" s="3"/>
      <c r="O35" s="3"/>
    </row>
    <row r="36" spans="1:15" ht="7.5" customHeight="1" thickBot="1">
      <c r="A36" s="30"/>
      <c r="B36" s="30"/>
      <c r="C36" s="30"/>
      <c r="D36" s="30"/>
      <c r="E36" s="30"/>
      <c r="G36" s="3"/>
      <c r="H36" s="3"/>
      <c r="I36" s="3"/>
      <c r="J36" s="3"/>
      <c r="K36" s="3"/>
      <c r="L36" s="3"/>
      <c r="M36" s="3"/>
      <c r="N36" s="3"/>
      <c r="O36" s="3"/>
    </row>
    <row r="37" spans="1:15" ht="47.25">
      <c r="A37" s="236" t="s">
        <v>5</v>
      </c>
      <c r="B37" s="237"/>
      <c r="C37" s="237"/>
      <c r="D37" s="237"/>
      <c r="E37" s="238"/>
      <c r="F37" s="10" t="s">
        <v>174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5.75" customHeight="1">
      <c r="A38" s="239">
        <v>1</v>
      </c>
      <c r="B38" s="240"/>
      <c r="C38" s="240"/>
      <c r="D38" s="240"/>
      <c r="E38" s="241"/>
      <c r="F38" s="32">
        <v>2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15.75" customHeight="1">
      <c r="A39" s="242" t="s">
        <v>39</v>
      </c>
      <c r="B39" s="243"/>
      <c r="C39" s="243"/>
      <c r="D39" s="244"/>
      <c r="E39" s="33">
        <f>E33+1</f>
        <v>24</v>
      </c>
      <c r="F39" s="34">
        <f>F40+F57</f>
        <v>10190.9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25.5" customHeight="1">
      <c r="A40" s="199" t="s">
        <v>40</v>
      </c>
      <c r="B40" s="200"/>
      <c r="C40" s="200"/>
      <c r="D40" s="201"/>
      <c r="E40" s="33">
        <f>E39+1</f>
        <v>25</v>
      </c>
      <c r="F40" s="35">
        <f>F52</f>
        <v>10190.9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25.5" customHeight="1">
      <c r="A41" s="245" t="s">
        <v>41</v>
      </c>
      <c r="B41" s="246"/>
      <c r="C41" s="246"/>
      <c r="D41" s="226"/>
      <c r="E41" s="33">
        <f aca="true" t="shared" si="1" ref="E41:E70">E40+1</f>
        <v>26</v>
      </c>
      <c r="F41" s="36">
        <v>309.7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25.5" customHeight="1">
      <c r="A42" s="245" t="s">
        <v>42</v>
      </c>
      <c r="B42" s="246"/>
      <c r="C42" s="246"/>
      <c r="D42" s="226"/>
      <c r="E42" s="33">
        <f t="shared" si="1"/>
        <v>27</v>
      </c>
      <c r="F42" s="36">
        <v>437.6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25.5" customHeight="1">
      <c r="A43" s="245" t="s">
        <v>43</v>
      </c>
      <c r="B43" s="246"/>
      <c r="C43" s="246"/>
      <c r="D43" s="226"/>
      <c r="E43" s="33">
        <f t="shared" si="1"/>
        <v>28</v>
      </c>
      <c r="F43" s="36">
        <v>1074.8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25.5" customHeight="1">
      <c r="A44" s="245" t="s">
        <v>44</v>
      </c>
      <c r="B44" s="246"/>
      <c r="C44" s="246"/>
      <c r="D44" s="226"/>
      <c r="E44" s="33">
        <f t="shared" si="1"/>
        <v>29</v>
      </c>
      <c r="F44" s="36">
        <v>12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25.5" customHeight="1">
      <c r="A45" s="245" t="s">
        <v>45</v>
      </c>
      <c r="B45" s="246"/>
      <c r="C45" s="246"/>
      <c r="D45" s="226"/>
      <c r="E45" s="33">
        <f t="shared" si="1"/>
        <v>30</v>
      </c>
      <c r="F45" s="36">
        <v>6664.4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25.5" customHeight="1">
      <c r="A46" s="37" t="s">
        <v>46</v>
      </c>
      <c r="B46" s="247" t="s">
        <v>47</v>
      </c>
      <c r="C46" s="247"/>
      <c r="D46" s="247"/>
      <c r="E46" s="33">
        <f t="shared" si="1"/>
        <v>31</v>
      </c>
      <c r="F46" s="36">
        <v>5857.8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25.5" customHeight="1">
      <c r="A47" s="245" t="s">
        <v>48</v>
      </c>
      <c r="B47" s="246"/>
      <c r="C47" s="246"/>
      <c r="D47" s="226"/>
      <c r="E47" s="33">
        <f t="shared" si="1"/>
        <v>32</v>
      </c>
      <c r="F47" s="36">
        <v>1509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25.5" customHeight="1">
      <c r="A48" s="245" t="s">
        <v>49</v>
      </c>
      <c r="B48" s="246"/>
      <c r="C48" s="246"/>
      <c r="D48" s="226"/>
      <c r="E48" s="33">
        <f t="shared" si="1"/>
        <v>33</v>
      </c>
      <c r="F48" s="36">
        <v>183.4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248" t="s">
        <v>19</v>
      </c>
      <c r="B49" s="231"/>
      <c r="C49" s="224" t="s">
        <v>50</v>
      </c>
      <c r="D49" s="226"/>
      <c r="E49" s="33">
        <f t="shared" si="1"/>
        <v>34</v>
      </c>
      <c r="F49" s="36"/>
      <c r="G49" s="3"/>
      <c r="H49" s="3"/>
      <c r="I49" s="3"/>
      <c r="J49" s="3"/>
      <c r="K49" s="3"/>
      <c r="L49" s="3"/>
      <c r="M49" s="3"/>
      <c r="N49" s="3"/>
      <c r="O49" s="3"/>
    </row>
    <row r="50" spans="1:15" ht="25.5" customHeight="1">
      <c r="A50" s="245" t="s">
        <v>51</v>
      </c>
      <c r="B50" s="246"/>
      <c r="C50" s="246"/>
      <c r="D50" s="226"/>
      <c r="E50" s="33">
        <f t="shared" si="1"/>
        <v>35</v>
      </c>
      <c r="F50" s="38">
        <f>F41+F42+F43+F44+F45+F47+F48</f>
        <v>10190.9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5.75">
      <c r="A51" s="249" t="s">
        <v>52</v>
      </c>
      <c r="B51" s="250"/>
      <c r="C51" s="250"/>
      <c r="D51" s="250"/>
      <c r="E51" s="33">
        <f t="shared" si="1"/>
        <v>36</v>
      </c>
      <c r="F51" s="39"/>
      <c r="G51" s="3"/>
      <c r="H51" s="3"/>
      <c r="I51" s="3"/>
      <c r="J51" s="3"/>
      <c r="K51" s="3"/>
      <c r="L51" s="3"/>
      <c r="M51" s="3"/>
      <c r="N51" s="3"/>
      <c r="O51" s="3"/>
    </row>
    <row r="52" spans="1:15" ht="25.5" customHeight="1">
      <c r="A52" s="251" t="s">
        <v>53</v>
      </c>
      <c r="B52" s="252"/>
      <c r="C52" s="252"/>
      <c r="D52" s="253"/>
      <c r="E52" s="33">
        <f t="shared" si="1"/>
        <v>37</v>
      </c>
      <c r="F52" s="35">
        <f>F50+F51</f>
        <v>10190.9</v>
      </c>
      <c r="G52" s="3"/>
      <c r="H52" s="3"/>
      <c r="I52" s="74"/>
      <c r="J52" s="3"/>
      <c r="K52" s="3"/>
      <c r="L52" s="3"/>
      <c r="M52" s="3"/>
      <c r="N52" s="3"/>
      <c r="O52" s="3"/>
    </row>
    <row r="53" spans="1:15" ht="25.5" customHeight="1">
      <c r="A53" s="197" t="s">
        <v>12</v>
      </c>
      <c r="B53" s="254"/>
      <c r="C53" s="224" t="s">
        <v>54</v>
      </c>
      <c r="D53" s="226"/>
      <c r="E53" s="33">
        <f t="shared" si="1"/>
        <v>38</v>
      </c>
      <c r="F53" s="40">
        <v>10190.9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25.5" customHeight="1">
      <c r="A54" s="220"/>
      <c r="B54" s="255"/>
      <c r="C54" s="41" t="s">
        <v>46</v>
      </c>
      <c r="D54" s="17" t="s">
        <v>55</v>
      </c>
      <c r="E54" s="33">
        <f t="shared" si="1"/>
        <v>39</v>
      </c>
      <c r="F54" s="40"/>
      <c r="G54" s="3"/>
      <c r="H54" s="3"/>
      <c r="I54" s="3"/>
      <c r="J54" s="3"/>
      <c r="K54" s="3"/>
      <c r="L54" s="3"/>
      <c r="M54" s="3"/>
      <c r="N54" s="3"/>
      <c r="O54" s="3"/>
    </row>
    <row r="55" spans="1:15" ht="25.5" customHeight="1">
      <c r="A55" s="220"/>
      <c r="B55" s="255"/>
      <c r="C55" s="224" t="s">
        <v>56</v>
      </c>
      <c r="D55" s="226"/>
      <c r="E55" s="33">
        <f t="shared" si="1"/>
        <v>40</v>
      </c>
      <c r="F55" s="40"/>
      <c r="G55" s="3"/>
      <c r="H55" s="3"/>
      <c r="I55" s="3"/>
      <c r="J55" s="3"/>
      <c r="K55" s="3"/>
      <c r="L55" s="3"/>
      <c r="M55" s="3"/>
      <c r="N55" s="3"/>
      <c r="O55" s="3"/>
    </row>
    <row r="56" spans="1:15" ht="25.5" customHeight="1">
      <c r="A56" s="222"/>
      <c r="B56" s="256"/>
      <c r="C56" s="224" t="s">
        <v>57</v>
      </c>
      <c r="D56" s="226"/>
      <c r="E56" s="33">
        <f t="shared" si="1"/>
        <v>41</v>
      </c>
      <c r="F56" s="36"/>
      <c r="G56" s="3"/>
      <c r="H56" s="3"/>
      <c r="I56" s="3"/>
      <c r="J56" s="3"/>
      <c r="K56" s="3"/>
      <c r="L56" s="3"/>
      <c r="M56" s="3"/>
      <c r="N56" s="3"/>
      <c r="O56" s="3"/>
    </row>
    <row r="57" spans="1:15" ht="25.5" customHeight="1">
      <c r="A57" s="199" t="s">
        <v>58</v>
      </c>
      <c r="B57" s="200"/>
      <c r="C57" s="200"/>
      <c r="D57" s="201"/>
      <c r="E57" s="33">
        <f t="shared" si="1"/>
        <v>42</v>
      </c>
      <c r="F57" s="42">
        <f>F58+F59</f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245" t="s">
        <v>59</v>
      </c>
      <c r="B58" s="246"/>
      <c r="C58" s="246"/>
      <c r="D58" s="226"/>
      <c r="E58" s="33">
        <f t="shared" si="1"/>
        <v>43</v>
      </c>
      <c r="F58" s="36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245" t="s">
        <v>60</v>
      </c>
      <c r="B59" s="246"/>
      <c r="C59" s="246"/>
      <c r="D59" s="226"/>
      <c r="E59" s="33">
        <f t="shared" si="1"/>
        <v>44</v>
      </c>
      <c r="F59" s="36"/>
      <c r="G59" s="3"/>
      <c r="H59" s="3"/>
      <c r="I59" s="3"/>
      <c r="J59" s="3"/>
      <c r="K59" s="3"/>
      <c r="L59" s="3"/>
      <c r="M59" s="3"/>
      <c r="N59" s="3"/>
      <c r="O59" s="3"/>
    </row>
    <row r="60" spans="1:15" ht="25.5" customHeight="1">
      <c r="A60" s="242" t="s">
        <v>61</v>
      </c>
      <c r="B60" s="243"/>
      <c r="C60" s="243"/>
      <c r="D60" s="244"/>
      <c r="E60" s="33">
        <f t="shared" si="1"/>
        <v>45</v>
      </c>
      <c r="F60" s="34">
        <f>F11-F39</f>
        <v>-74.89999999999964</v>
      </c>
      <c r="G60" s="183"/>
      <c r="H60" s="183"/>
      <c r="I60" s="183"/>
      <c r="J60" s="3"/>
      <c r="K60" s="3"/>
      <c r="L60" s="3"/>
      <c r="M60" s="3"/>
      <c r="N60" s="3"/>
      <c r="O60" s="3"/>
    </row>
    <row r="61" spans="1:15" ht="25.5" customHeight="1">
      <c r="A61" s="242" t="s">
        <v>62</v>
      </c>
      <c r="B61" s="243"/>
      <c r="C61" s="243"/>
      <c r="D61" s="244"/>
      <c r="E61" s="33">
        <f t="shared" si="1"/>
        <v>46</v>
      </c>
      <c r="F61" s="36">
        <v>21.2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25.5" customHeight="1">
      <c r="A62" s="242" t="s">
        <v>63</v>
      </c>
      <c r="B62" s="243"/>
      <c r="C62" s="243"/>
      <c r="D62" s="244"/>
      <c r="E62" s="33">
        <f t="shared" si="1"/>
        <v>47</v>
      </c>
      <c r="F62" s="36">
        <v>142.9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25.5" customHeight="1">
      <c r="A63" s="242" t="s">
        <v>64</v>
      </c>
      <c r="B63" s="243"/>
      <c r="C63" s="243"/>
      <c r="D63" s="244"/>
      <c r="E63" s="33">
        <f t="shared" si="1"/>
        <v>48</v>
      </c>
      <c r="F63" s="34">
        <f>F60+F61-F62</f>
        <v>-196.59999999999962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25.5" customHeight="1">
      <c r="A64" s="242" t="s">
        <v>65</v>
      </c>
      <c r="B64" s="243"/>
      <c r="C64" s="243"/>
      <c r="D64" s="244"/>
      <c r="E64" s="33">
        <f t="shared" si="1"/>
        <v>49</v>
      </c>
      <c r="F64" s="34">
        <f>F65-F66</f>
        <v>0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245" t="s">
        <v>66</v>
      </c>
      <c r="B65" s="246"/>
      <c r="C65" s="246"/>
      <c r="D65" s="226"/>
      <c r="E65" s="33">
        <f t="shared" si="1"/>
        <v>50</v>
      </c>
      <c r="F65" s="36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245" t="s">
        <v>67</v>
      </c>
      <c r="B66" s="246"/>
      <c r="C66" s="246"/>
      <c r="D66" s="226"/>
      <c r="E66" s="33">
        <f t="shared" si="1"/>
        <v>51</v>
      </c>
      <c r="F66" s="36"/>
      <c r="G66" s="3"/>
      <c r="H66" s="3"/>
      <c r="I66" s="3"/>
      <c r="J66" s="3"/>
      <c r="K66" s="3"/>
      <c r="L66" s="3"/>
      <c r="M66" s="3"/>
      <c r="N66" s="3"/>
      <c r="O66" s="3"/>
    </row>
    <row r="67" spans="1:15" ht="25.5" customHeight="1">
      <c r="A67" s="242" t="s">
        <v>68</v>
      </c>
      <c r="B67" s="243"/>
      <c r="C67" s="243"/>
      <c r="D67" s="244"/>
      <c r="E67" s="33">
        <f t="shared" si="1"/>
        <v>52</v>
      </c>
      <c r="F67" s="34">
        <f>F63+F64</f>
        <v>-196.59999999999962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25.5" customHeight="1">
      <c r="A68" s="257" t="s">
        <v>69</v>
      </c>
      <c r="B68" s="258"/>
      <c r="C68" s="258"/>
      <c r="D68" s="259"/>
      <c r="E68" s="33">
        <f t="shared" si="1"/>
        <v>53</v>
      </c>
      <c r="F68" s="36"/>
      <c r="G68" s="3"/>
      <c r="H68" s="3"/>
      <c r="I68" s="3"/>
      <c r="J68" s="3"/>
      <c r="K68" s="3"/>
      <c r="L68" s="3"/>
      <c r="M68" s="3"/>
      <c r="N68" s="3"/>
      <c r="O68" s="3"/>
    </row>
    <row r="69" spans="1:15" ht="25.5" customHeight="1">
      <c r="A69" s="257" t="s">
        <v>70</v>
      </c>
      <c r="B69" s="258"/>
      <c r="C69" s="258"/>
      <c r="D69" s="259"/>
      <c r="E69" s="33">
        <f t="shared" si="1"/>
        <v>54</v>
      </c>
      <c r="F69" s="36"/>
      <c r="G69" s="3"/>
      <c r="H69" s="3"/>
      <c r="I69" s="3"/>
      <c r="J69" s="3"/>
      <c r="K69" s="3"/>
      <c r="L69" s="3"/>
      <c r="M69" s="3"/>
      <c r="N69" s="3"/>
      <c r="O69" s="3"/>
    </row>
    <row r="70" spans="1:15" ht="25.5" customHeight="1" thickBot="1">
      <c r="A70" s="260" t="s">
        <v>71</v>
      </c>
      <c r="B70" s="261"/>
      <c r="C70" s="261"/>
      <c r="D70" s="262"/>
      <c r="E70" s="43">
        <f t="shared" si="1"/>
        <v>55</v>
      </c>
      <c r="F70" s="44">
        <f>F67-F68-F69</f>
        <v>-196.59999999999962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184"/>
      <c r="B71" s="184"/>
      <c r="C71" s="185"/>
      <c r="D71" s="185"/>
      <c r="E71" s="186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184"/>
      <c r="B72" s="184"/>
      <c r="C72" s="185"/>
      <c r="D72" s="185"/>
      <c r="E72" s="186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84"/>
      <c r="B73" s="184"/>
      <c r="C73" s="185"/>
      <c r="D73" s="185"/>
      <c r="E73" s="186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3" ht="12.75">
      <c r="A74" s="184"/>
      <c r="B74" s="184"/>
      <c r="C74" s="185"/>
      <c r="D74" s="185"/>
      <c r="E74" s="186"/>
      <c r="F74" s="3"/>
      <c r="G74" s="3"/>
      <c r="H74" s="3"/>
      <c r="I74" s="3"/>
      <c r="J74" s="3"/>
      <c r="K74" s="3"/>
      <c r="L74" s="3"/>
      <c r="M74" s="3"/>
    </row>
    <row r="75" spans="1:13" ht="12.75">
      <c r="A75" s="184"/>
      <c r="B75" s="184"/>
      <c r="C75" s="185"/>
      <c r="D75" s="185"/>
      <c r="E75" s="186"/>
      <c r="F75" s="3"/>
      <c r="G75" s="3"/>
      <c r="H75" s="3"/>
      <c r="I75" s="3"/>
      <c r="J75" s="3"/>
      <c r="K75" s="3"/>
      <c r="L75" s="3"/>
      <c r="M75" s="3"/>
    </row>
    <row r="76" spans="1:13" ht="12.75">
      <c r="A76" s="184"/>
      <c r="B76" s="184"/>
      <c r="C76" s="185"/>
      <c r="D76" s="185"/>
      <c r="E76" s="186"/>
      <c r="F76" s="3"/>
      <c r="G76" s="3"/>
      <c r="H76" s="3"/>
      <c r="I76" s="3"/>
      <c r="J76" s="3"/>
      <c r="K76" s="3"/>
      <c r="L76" s="3"/>
      <c r="M76" s="3"/>
    </row>
    <row r="77" spans="1:11" ht="12.75">
      <c r="A77" s="184"/>
      <c r="B77" s="184"/>
      <c r="C77" s="185"/>
      <c r="D77" s="185"/>
      <c r="E77" s="186"/>
      <c r="F77" s="3"/>
      <c r="G77" s="3"/>
      <c r="H77" s="3"/>
      <c r="I77" s="3"/>
      <c r="J77" s="3"/>
      <c r="K77" s="3"/>
    </row>
    <row r="78" spans="1:11" ht="12.75">
      <c r="A78" s="184"/>
      <c r="B78" s="184"/>
      <c r="C78" s="185"/>
      <c r="D78" s="185"/>
      <c r="E78" s="186"/>
      <c r="F78" s="3"/>
      <c r="G78" s="3"/>
      <c r="H78" s="3"/>
      <c r="I78" s="3"/>
      <c r="J78" s="3"/>
      <c r="K78" s="3"/>
    </row>
    <row r="79" spans="1:11" ht="12.75">
      <c r="A79" s="184"/>
      <c r="B79" s="184"/>
      <c r="C79" s="185"/>
      <c r="D79" s="185"/>
      <c r="E79" s="186"/>
      <c r="F79" s="3"/>
      <c r="G79" s="3"/>
      <c r="H79" s="3"/>
      <c r="I79" s="3"/>
      <c r="J79" s="3"/>
      <c r="K79" s="3"/>
    </row>
    <row r="80" spans="1:11" ht="12.75">
      <c r="A80" s="184"/>
      <c r="B80" s="184"/>
      <c r="C80" s="185"/>
      <c r="D80" s="185"/>
      <c r="E80" s="186"/>
      <c r="F80" s="3"/>
      <c r="G80" s="3"/>
      <c r="H80" s="3"/>
      <c r="I80" s="3"/>
      <c r="J80" s="3"/>
      <c r="K80" s="3"/>
    </row>
    <row r="81" spans="1:11" ht="12.75">
      <c r="A81" s="184"/>
      <c r="B81" s="184"/>
      <c r="C81" s="185"/>
      <c r="D81" s="185"/>
      <c r="E81" s="186"/>
      <c r="F81" s="3"/>
      <c r="G81" s="3"/>
      <c r="H81" s="3"/>
      <c r="I81" s="3"/>
      <c r="J81" s="3"/>
      <c r="K81" s="3"/>
    </row>
    <row r="82" spans="1:11" ht="12.75">
      <c r="A82" s="184"/>
      <c r="B82" s="184"/>
      <c r="C82" s="185"/>
      <c r="D82" s="185"/>
      <c r="E82" s="186"/>
      <c r="F82" s="3"/>
      <c r="G82" s="3"/>
      <c r="H82" s="3"/>
      <c r="I82" s="3"/>
      <c r="J82" s="3"/>
      <c r="K82" s="3"/>
    </row>
    <row r="83" spans="1:11" ht="12.75">
      <c r="A83" s="184"/>
      <c r="B83" s="184"/>
      <c r="C83" s="185"/>
      <c r="D83" s="185"/>
      <c r="E83" s="186"/>
      <c r="F83" s="3"/>
      <c r="G83" s="3"/>
      <c r="H83" s="3"/>
      <c r="I83" s="3"/>
      <c r="J83" s="3"/>
      <c r="K83" s="3"/>
    </row>
    <row r="84" spans="1:11" ht="12.75">
      <c r="A84" s="184"/>
      <c r="B84" s="184"/>
      <c r="C84" s="185"/>
      <c r="D84" s="185"/>
      <c r="E84" s="186"/>
      <c r="F84" s="3"/>
      <c r="G84" s="3"/>
      <c r="H84" s="3"/>
      <c r="I84" s="3"/>
      <c r="J84" s="3"/>
      <c r="K84" s="3"/>
    </row>
    <row r="85" spans="1:11" ht="12.75">
      <c r="A85" s="184"/>
      <c r="B85" s="184"/>
      <c r="C85" s="185"/>
      <c r="D85" s="185"/>
      <c r="E85" s="186"/>
      <c r="F85" s="3"/>
      <c r="G85" s="3"/>
      <c r="H85" s="3"/>
      <c r="I85" s="3"/>
      <c r="J85" s="3"/>
      <c r="K85" s="3"/>
    </row>
    <row r="86" spans="1:11" ht="12.75">
      <c r="A86" s="184"/>
      <c r="B86" s="184"/>
      <c r="C86" s="185"/>
      <c r="D86" s="185"/>
      <c r="E86" s="186"/>
      <c r="F86" s="3"/>
      <c r="G86" s="3"/>
      <c r="H86" s="3"/>
      <c r="I86" s="3"/>
      <c r="J86" s="3"/>
      <c r="K86" s="3"/>
    </row>
    <row r="87" spans="1:11" ht="12.75">
      <c r="A87" s="184"/>
      <c r="B87" s="184"/>
      <c r="C87" s="185"/>
      <c r="D87" s="185"/>
      <c r="E87" s="186"/>
      <c r="F87" s="3"/>
      <c r="G87" s="3"/>
      <c r="H87" s="3"/>
      <c r="I87" s="3"/>
      <c r="J87" s="3"/>
      <c r="K87" s="3"/>
    </row>
    <row r="88" spans="1:11" ht="12.75">
      <c r="A88" s="184"/>
      <c r="B88" s="184"/>
      <c r="C88" s="185"/>
      <c r="D88" s="185"/>
      <c r="E88" s="186"/>
      <c r="F88" s="3"/>
      <c r="G88" s="3"/>
      <c r="H88" s="3"/>
      <c r="I88" s="3"/>
      <c r="J88" s="3"/>
      <c r="K88" s="3"/>
    </row>
    <row r="89" spans="1:11" ht="12.75">
      <c r="A89" s="184"/>
      <c r="B89" s="184"/>
      <c r="C89" s="185"/>
      <c r="D89" s="185"/>
      <c r="E89" s="186"/>
      <c r="F89" s="3"/>
      <c r="G89" s="3"/>
      <c r="H89" s="3"/>
      <c r="I89" s="3"/>
      <c r="J89" s="3"/>
      <c r="K89" s="3"/>
    </row>
    <row r="90" spans="1:11" ht="12.75">
      <c r="A90" s="184"/>
      <c r="B90" s="184"/>
      <c r="C90" s="185"/>
      <c r="D90" s="185"/>
      <c r="E90" s="186"/>
      <c r="F90" s="3"/>
      <c r="G90" s="3"/>
      <c r="H90" s="3"/>
      <c r="I90" s="3"/>
      <c r="J90" s="3"/>
      <c r="K90" s="3"/>
    </row>
    <row r="91" spans="1:11" ht="12.75">
      <c r="A91" s="184"/>
      <c r="B91" s="184"/>
      <c r="C91" s="185"/>
      <c r="D91" s="185"/>
      <c r="E91" s="186"/>
      <c r="F91" s="3"/>
      <c r="G91" s="3"/>
      <c r="H91" s="3"/>
      <c r="I91" s="3"/>
      <c r="J91" s="3"/>
      <c r="K91" s="3"/>
    </row>
    <row r="92" spans="1:11" ht="12.75">
      <c r="A92" s="184"/>
      <c r="B92" s="184"/>
      <c r="C92" s="185"/>
      <c r="D92" s="185"/>
      <c r="E92" s="186"/>
      <c r="F92" s="3"/>
      <c r="G92" s="3"/>
      <c r="H92" s="3"/>
      <c r="I92" s="3"/>
      <c r="J92" s="3"/>
      <c r="K92" s="3"/>
    </row>
    <row r="93" spans="1:11" ht="12.75">
      <c r="A93" s="184"/>
      <c r="B93" s="184"/>
      <c r="C93" s="185"/>
      <c r="D93" s="185"/>
      <c r="E93" s="186"/>
      <c r="F93" s="3"/>
      <c r="G93" s="3"/>
      <c r="H93" s="3"/>
      <c r="I93" s="3"/>
      <c r="J93" s="3"/>
      <c r="K93" s="3"/>
    </row>
    <row r="94" spans="1:11" ht="12.75">
      <c r="A94" s="184"/>
      <c r="B94" s="184"/>
      <c r="C94" s="185"/>
      <c r="D94" s="185"/>
      <c r="E94" s="186"/>
      <c r="F94" s="3"/>
      <c r="G94" s="3"/>
      <c r="H94" s="3"/>
      <c r="I94" s="3"/>
      <c r="J94" s="3"/>
      <c r="K94" s="3"/>
    </row>
    <row r="95" spans="1:11" ht="12.75">
      <c r="A95" s="184"/>
      <c r="B95" s="184"/>
      <c r="C95" s="185"/>
      <c r="D95" s="185"/>
      <c r="E95" s="186"/>
      <c r="F95" s="3"/>
      <c r="G95" s="3"/>
      <c r="H95" s="3"/>
      <c r="I95" s="3"/>
      <c r="J95" s="3"/>
      <c r="K95" s="3"/>
    </row>
    <row r="96" spans="1:11" ht="12.75">
      <c r="A96" s="184"/>
      <c r="B96" s="184"/>
      <c r="C96" s="185"/>
      <c r="D96" s="185"/>
      <c r="E96" s="186"/>
      <c r="F96" s="3"/>
      <c r="G96" s="3"/>
      <c r="H96" s="3"/>
      <c r="I96" s="3"/>
      <c r="J96" s="3"/>
      <c r="K96" s="3"/>
    </row>
    <row r="97" spans="1:11" ht="12.75">
      <c r="A97" s="184"/>
      <c r="B97" s="184"/>
      <c r="C97" s="185"/>
      <c r="D97" s="185"/>
      <c r="E97" s="186"/>
      <c r="F97" s="3"/>
      <c r="G97" s="3"/>
      <c r="H97" s="3"/>
      <c r="I97" s="3"/>
      <c r="J97" s="3"/>
      <c r="K97" s="3"/>
    </row>
    <row r="98" spans="1:11" ht="12.75">
      <c r="A98" s="184"/>
      <c r="B98" s="184"/>
      <c r="C98" s="185"/>
      <c r="D98" s="185"/>
      <c r="E98" s="186"/>
      <c r="F98" s="3"/>
      <c r="G98" s="3"/>
      <c r="H98" s="3"/>
      <c r="I98" s="3"/>
      <c r="J98" s="3"/>
      <c r="K98" s="3"/>
    </row>
    <row r="99" spans="1:11" ht="12.75">
      <c r="A99" s="184"/>
      <c r="B99" s="184"/>
      <c r="C99" s="185"/>
      <c r="D99" s="185"/>
      <c r="E99" s="186"/>
      <c r="F99" s="3"/>
      <c r="G99" s="3"/>
      <c r="H99" s="3"/>
      <c r="I99" s="3"/>
      <c r="J99" s="3"/>
      <c r="K99" s="3"/>
    </row>
    <row r="100" spans="1:11" ht="12.75">
      <c r="A100" s="184"/>
      <c r="B100" s="184"/>
      <c r="C100" s="185"/>
      <c r="D100" s="185"/>
      <c r="E100" s="186"/>
      <c r="F100" s="3"/>
      <c r="G100" s="3"/>
      <c r="H100" s="3"/>
      <c r="I100" s="3"/>
      <c r="J100" s="3"/>
      <c r="K100" s="3"/>
    </row>
    <row r="101" spans="1:11" ht="12.75">
      <c r="A101" s="184"/>
      <c r="B101" s="184"/>
      <c r="C101" s="185"/>
      <c r="D101" s="185"/>
      <c r="E101" s="186"/>
      <c r="F101" s="3"/>
      <c r="G101" s="3"/>
      <c r="H101" s="3"/>
      <c r="I101" s="3"/>
      <c r="J101" s="3"/>
      <c r="K101" s="3"/>
    </row>
    <row r="102" spans="1:11" ht="12.75">
      <c r="A102" s="184"/>
      <c r="B102" s="184"/>
      <c r="C102" s="185"/>
      <c r="D102" s="185"/>
      <c r="E102" s="186"/>
      <c r="F102" s="3"/>
      <c r="G102" s="3"/>
      <c r="H102" s="3"/>
      <c r="I102" s="3"/>
      <c r="J102" s="3"/>
      <c r="K102" s="3"/>
    </row>
    <row r="103" spans="1:11" ht="12.75">
      <c r="A103" s="184"/>
      <c r="B103" s="184"/>
      <c r="C103" s="185"/>
      <c r="D103" s="185"/>
      <c r="E103" s="186"/>
      <c r="F103" s="3"/>
      <c r="G103" s="3"/>
      <c r="H103" s="3"/>
      <c r="I103" s="3"/>
      <c r="J103" s="3"/>
      <c r="K103" s="3"/>
    </row>
    <row r="104" spans="1:11" ht="12.75">
      <c r="A104" s="184"/>
      <c r="B104" s="184"/>
      <c r="C104" s="185"/>
      <c r="D104" s="185"/>
      <c r="E104" s="186"/>
      <c r="F104" s="3"/>
      <c r="G104" s="3"/>
      <c r="H104" s="3"/>
      <c r="I104" s="3"/>
      <c r="J104" s="3"/>
      <c r="K104" s="3"/>
    </row>
    <row r="105" spans="1:11" ht="12.75">
      <c r="A105" s="184"/>
      <c r="B105" s="184"/>
      <c r="C105" s="185"/>
      <c r="D105" s="185"/>
      <c r="E105" s="186"/>
      <c r="F105" s="3"/>
      <c r="G105" s="3"/>
      <c r="H105" s="3"/>
      <c r="I105" s="3"/>
      <c r="J105" s="3"/>
      <c r="K105" s="3"/>
    </row>
    <row r="106" spans="1:11" ht="12.75">
      <c r="A106" s="184"/>
      <c r="B106" s="184"/>
      <c r="C106" s="185"/>
      <c r="D106" s="185"/>
      <c r="E106" s="186"/>
      <c r="F106" s="3"/>
      <c r="G106" s="3"/>
      <c r="H106" s="3"/>
      <c r="I106" s="3"/>
      <c r="J106" s="3"/>
      <c r="K106" s="3"/>
    </row>
    <row r="107" spans="1:11" ht="12.75">
      <c r="A107" s="184"/>
      <c r="B107" s="184"/>
      <c r="C107" s="185"/>
      <c r="D107" s="185"/>
      <c r="E107" s="186"/>
      <c r="F107" s="3"/>
      <c r="G107" s="3"/>
      <c r="H107" s="3"/>
      <c r="I107" s="3"/>
      <c r="J107" s="3"/>
      <c r="K107" s="3"/>
    </row>
    <row r="108" spans="1:11" ht="12.75">
      <c r="A108" s="184"/>
      <c r="B108" s="184"/>
      <c r="C108" s="185"/>
      <c r="D108" s="185"/>
      <c r="E108" s="186"/>
      <c r="F108" s="3"/>
      <c r="G108" s="3"/>
      <c r="H108" s="3"/>
      <c r="I108" s="3"/>
      <c r="J108" s="3"/>
      <c r="K108" s="3"/>
    </row>
    <row r="109" spans="1:11" ht="12.75">
      <c r="A109" s="184"/>
      <c r="B109" s="184"/>
      <c r="C109" s="185"/>
      <c r="D109" s="185"/>
      <c r="E109" s="186"/>
      <c r="F109" s="3"/>
      <c r="G109" s="3"/>
      <c r="H109" s="3"/>
      <c r="I109" s="3"/>
      <c r="J109" s="3"/>
      <c r="K109" s="3"/>
    </row>
    <row r="110" spans="1:5" ht="12.75">
      <c r="A110" s="187"/>
      <c r="B110" s="187"/>
      <c r="C110" s="188"/>
      <c r="D110" s="188"/>
      <c r="E110" s="189"/>
    </row>
    <row r="111" spans="1:5" ht="12.75">
      <c r="A111" s="187"/>
      <c r="B111" s="187"/>
      <c r="C111" s="188"/>
      <c r="D111" s="188"/>
      <c r="E111" s="189"/>
    </row>
    <row r="112" spans="1:5" ht="12.75">
      <c r="A112" s="187"/>
      <c r="B112" s="187"/>
      <c r="C112" s="188"/>
      <c r="D112" s="188"/>
      <c r="E112" s="189"/>
    </row>
    <row r="113" spans="1:5" ht="12.75">
      <c r="A113" s="187"/>
      <c r="B113" s="187"/>
      <c r="C113" s="188"/>
      <c r="D113" s="188"/>
      <c r="E113" s="189"/>
    </row>
    <row r="114" spans="1:5" ht="12.75">
      <c r="A114" s="187"/>
      <c r="B114" s="187"/>
      <c r="C114" s="188"/>
      <c r="D114" s="188"/>
      <c r="E114" s="189"/>
    </row>
    <row r="115" spans="1:5" ht="12.75">
      <c r="A115" s="187"/>
      <c r="B115" s="187"/>
      <c r="C115" s="188"/>
      <c r="D115" s="188"/>
      <c r="E115" s="189"/>
    </row>
    <row r="116" spans="1:5" ht="12.75">
      <c r="A116" s="187"/>
      <c r="B116" s="187"/>
      <c r="C116" s="188"/>
      <c r="D116" s="188"/>
      <c r="E116" s="189"/>
    </row>
    <row r="117" spans="1:5" ht="12.75">
      <c r="A117" s="187"/>
      <c r="B117" s="187"/>
      <c r="C117" s="188"/>
      <c r="D117" s="188"/>
      <c r="E117" s="189"/>
    </row>
    <row r="118" spans="1:5" ht="12.75">
      <c r="A118" s="187"/>
      <c r="B118" s="187"/>
      <c r="C118" s="188"/>
      <c r="D118" s="188"/>
      <c r="E118" s="189"/>
    </row>
    <row r="119" spans="1:5" ht="12.75">
      <c r="A119" s="187"/>
      <c r="B119" s="187"/>
      <c r="C119" s="188"/>
      <c r="D119" s="188"/>
      <c r="E119" s="189"/>
    </row>
    <row r="120" spans="1:5" ht="12.75">
      <c r="A120" s="187"/>
      <c r="B120" s="187"/>
      <c r="C120" s="188"/>
      <c r="D120" s="188"/>
      <c r="E120" s="189"/>
    </row>
    <row r="121" spans="1:5" ht="12.75">
      <c r="A121" s="187"/>
      <c r="B121" s="187"/>
      <c r="C121" s="188"/>
      <c r="D121" s="188"/>
      <c r="E121" s="189"/>
    </row>
    <row r="122" spans="1:5" ht="12.75">
      <c r="A122" s="187"/>
      <c r="B122" s="187"/>
      <c r="C122" s="188"/>
      <c r="D122" s="188"/>
      <c r="E122" s="189"/>
    </row>
    <row r="123" spans="1:5" ht="12.75">
      <c r="A123" s="187"/>
      <c r="B123" s="187"/>
      <c r="C123" s="188"/>
      <c r="D123" s="188"/>
      <c r="E123" s="189"/>
    </row>
    <row r="124" spans="1:5" ht="12.75">
      <c r="A124" s="187"/>
      <c r="B124" s="187"/>
      <c r="C124" s="188"/>
      <c r="D124" s="188"/>
      <c r="E124" s="189"/>
    </row>
    <row r="125" spans="1:5" ht="12.75">
      <c r="A125" s="187"/>
      <c r="B125" s="187"/>
      <c r="C125" s="188"/>
      <c r="D125" s="188"/>
      <c r="E125" s="189"/>
    </row>
    <row r="126" spans="1:5" ht="12.75">
      <c r="A126" s="187"/>
      <c r="B126" s="187"/>
      <c r="C126" s="188"/>
      <c r="D126" s="188"/>
      <c r="E126" s="189"/>
    </row>
    <row r="127" spans="1:5" ht="12.75">
      <c r="A127" s="187"/>
      <c r="B127" s="187"/>
      <c r="C127" s="188"/>
      <c r="D127" s="188"/>
      <c r="E127" s="189"/>
    </row>
    <row r="128" spans="1:5" ht="12.75">
      <c r="A128" s="187"/>
      <c r="B128" s="187"/>
      <c r="C128" s="188"/>
      <c r="D128" s="188"/>
      <c r="E128" s="189"/>
    </row>
    <row r="129" spans="1:5" ht="12.75">
      <c r="A129" s="187"/>
      <c r="B129" s="187"/>
      <c r="C129" s="188"/>
      <c r="D129" s="188"/>
      <c r="E129" s="189"/>
    </row>
    <row r="130" spans="1:5" ht="12.75">
      <c r="A130" s="187"/>
      <c r="B130" s="187"/>
      <c r="C130" s="188"/>
      <c r="D130" s="188"/>
      <c r="E130" s="189"/>
    </row>
    <row r="131" spans="1:5" ht="12.75">
      <c r="A131" s="187"/>
      <c r="B131" s="187"/>
      <c r="C131" s="188"/>
      <c r="D131" s="188"/>
      <c r="E131" s="189"/>
    </row>
    <row r="132" spans="1:5" ht="12.75">
      <c r="A132" s="187"/>
      <c r="B132" s="187"/>
      <c r="C132" s="188"/>
      <c r="D132" s="188"/>
      <c r="E132" s="189"/>
    </row>
    <row r="133" spans="1:5" ht="12.75">
      <c r="A133" s="187"/>
      <c r="B133" s="187"/>
      <c r="C133" s="188"/>
      <c r="D133" s="188"/>
      <c r="E133" s="189"/>
    </row>
    <row r="134" spans="1:5" ht="12.75">
      <c r="A134" s="187"/>
      <c r="B134" s="187"/>
      <c r="C134" s="188"/>
      <c r="D134" s="188"/>
      <c r="E134" s="189"/>
    </row>
    <row r="135" spans="1:5" ht="12.75">
      <c r="A135" s="187"/>
      <c r="B135" s="187"/>
      <c r="C135" s="188"/>
      <c r="D135" s="188"/>
      <c r="E135" s="189"/>
    </row>
    <row r="136" spans="1:5" ht="12.75">
      <c r="A136" s="187"/>
      <c r="B136" s="187"/>
      <c r="C136" s="188"/>
      <c r="D136" s="188"/>
      <c r="E136" s="189"/>
    </row>
    <row r="137" spans="1:5" ht="12.75">
      <c r="A137" s="187"/>
      <c r="B137" s="187"/>
      <c r="C137" s="188"/>
      <c r="D137" s="188"/>
      <c r="E137" s="189"/>
    </row>
    <row r="138" spans="1:5" ht="12.75">
      <c r="A138" s="187"/>
      <c r="B138" s="187"/>
      <c r="C138" s="188"/>
      <c r="D138" s="188"/>
      <c r="E138" s="189"/>
    </row>
    <row r="139" spans="1:5" ht="12.75">
      <c r="A139" s="187"/>
      <c r="B139" s="187"/>
      <c r="C139" s="188"/>
      <c r="D139" s="188"/>
      <c r="E139" s="189"/>
    </row>
    <row r="140" spans="1:5" ht="12.75">
      <c r="A140" s="187"/>
      <c r="B140" s="187"/>
      <c r="C140" s="188"/>
      <c r="D140" s="188"/>
      <c r="E140" s="189"/>
    </row>
    <row r="141" spans="1:5" ht="12.75">
      <c r="A141" s="187"/>
      <c r="B141" s="187"/>
      <c r="C141" s="188"/>
      <c r="D141" s="188"/>
      <c r="E141" s="189"/>
    </row>
    <row r="142" spans="1:5" ht="12.75">
      <c r="A142" s="187"/>
      <c r="B142" s="187"/>
      <c r="C142" s="188"/>
      <c r="D142" s="188"/>
      <c r="E142" s="189"/>
    </row>
    <row r="143" spans="1:5" ht="12.75">
      <c r="A143" s="187"/>
      <c r="B143" s="187"/>
      <c r="C143" s="188"/>
      <c r="D143" s="188"/>
      <c r="E143" s="189"/>
    </row>
    <row r="144" spans="1:5" ht="12.75">
      <c r="A144" s="187"/>
      <c r="B144" s="187"/>
      <c r="C144" s="188"/>
      <c r="D144" s="188"/>
      <c r="E144" s="189"/>
    </row>
    <row r="145" spans="1:5" ht="12.75">
      <c r="A145" s="187"/>
      <c r="B145" s="187"/>
      <c r="C145" s="188"/>
      <c r="D145" s="188"/>
      <c r="E145" s="189"/>
    </row>
    <row r="146" spans="1:5" ht="12.75">
      <c r="A146" s="187"/>
      <c r="B146" s="187"/>
      <c r="C146" s="188"/>
      <c r="D146" s="188"/>
      <c r="E146" s="189"/>
    </row>
    <row r="147" spans="1:5" ht="12.75">
      <c r="A147" s="187"/>
      <c r="B147" s="187"/>
      <c r="C147" s="188"/>
      <c r="D147" s="188"/>
      <c r="E147" s="189"/>
    </row>
    <row r="148" spans="1:5" ht="12.75">
      <c r="A148" s="187"/>
      <c r="B148" s="187"/>
      <c r="C148" s="188"/>
      <c r="D148" s="188"/>
      <c r="E148" s="189"/>
    </row>
    <row r="149" spans="1:5" ht="12.75">
      <c r="A149" s="187"/>
      <c r="B149" s="187"/>
      <c r="C149" s="188"/>
      <c r="D149" s="188"/>
      <c r="E149" s="189"/>
    </row>
    <row r="150" spans="1:5" ht="12.75">
      <c r="A150" s="187"/>
      <c r="B150" s="187"/>
      <c r="C150" s="188"/>
      <c r="D150" s="188"/>
      <c r="E150" s="189"/>
    </row>
    <row r="151" spans="1:5" ht="12.75">
      <c r="A151" s="187"/>
      <c r="B151" s="187"/>
      <c r="C151" s="188"/>
      <c r="D151" s="188"/>
      <c r="E151" s="189"/>
    </row>
    <row r="152" spans="1:5" ht="12.75">
      <c r="A152" s="187"/>
      <c r="B152" s="187"/>
      <c r="C152" s="188"/>
      <c r="D152" s="188"/>
      <c r="E152" s="189"/>
    </row>
    <row r="153" spans="1:5" ht="12.75">
      <c r="A153" s="187"/>
      <c r="B153" s="187"/>
      <c r="C153" s="188"/>
      <c r="D153" s="188"/>
      <c r="E153" s="189"/>
    </row>
    <row r="154" spans="1:5" ht="12.75">
      <c r="A154" s="187"/>
      <c r="B154" s="187"/>
      <c r="C154" s="188"/>
      <c r="D154" s="188"/>
      <c r="E154" s="189"/>
    </row>
    <row r="155" spans="1:5" ht="12.75">
      <c r="A155" s="187"/>
      <c r="B155" s="187"/>
      <c r="C155" s="188"/>
      <c r="D155" s="188"/>
      <c r="E155" s="189"/>
    </row>
    <row r="156" spans="1:5" ht="12.75">
      <c r="A156" s="187"/>
      <c r="B156" s="187"/>
      <c r="C156" s="188"/>
      <c r="D156" s="188"/>
      <c r="E156" s="189"/>
    </row>
    <row r="157" spans="1:5" ht="12.75">
      <c r="A157" s="187"/>
      <c r="B157" s="187"/>
      <c r="C157" s="188"/>
      <c r="D157" s="188"/>
      <c r="E157" s="189"/>
    </row>
    <row r="158" spans="1:5" ht="12.75">
      <c r="A158" s="187"/>
      <c r="B158" s="187"/>
      <c r="C158" s="188"/>
      <c r="D158" s="188"/>
      <c r="E158" s="189"/>
    </row>
    <row r="159" spans="1:5" ht="12.75">
      <c r="A159" s="187"/>
      <c r="B159" s="187"/>
      <c r="C159" s="188"/>
      <c r="D159" s="188"/>
      <c r="E159" s="189"/>
    </row>
    <row r="160" spans="1:5" ht="12.75">
      <c r="A160" s="187"/>
      <c r="B160" s="187"/>
      <c r="C160" s="188"/>
      <c r="D160" s="188"/>
      <c r="E160" s="189"/>
    </row>
    <row r="161" spans="1:5" ht="12.75">
      <c r="A161" s="187"/>
      <c r="B161" s="187"/>
      <c r="C161" s="188"/>
      <c r="D161" s="188"/>
      <c r="E161" s="189"/>
    </row>
    <row r="162" spans="1:5" ht="12.75">
      <c r="A162" s="187"/>
      <c r="B162" s="187"/>
      <c r="C162" s="188"/>
      <c r="D162" s="188"/>
      <c r="E162" s="189"/>
    </row>
    <row r="163" spans="1:5" ht="12.75">
      <c r="A163" s="187"/>
      <c r="B163" s="187"/>
      <c r="C163" s="188"/>
      <c r="D163" s="188"/>
      <c r="E163" s="189"/>
    </row>
    <row r="164" spans="1:5" ht="12.75">
      <c r="A164" s="187"/>
      <c r="B164" s="187"/>
      <c r="C164" s="188"/>
      <c r="D164" s="188"/>
      <c r="E164" s="189"/>
    </row>
    <row r="165" spans="1:5" ht="12.75">
      <c r="A165" s="187"/>
      <c r="B165" s="187"/>
      <c r="C165" s="188"/>
      <c r="D165" s="188"/>
      <c r="E165" s="189"/>
    </row>
    <row r="166" spans="1:5" ht="12.75">
      <c r="A166" s="187"/>
      <c r="B166" s="187"/>
      <c r="C166" s="188"/>
      <c r="D166" s="188"/>
      <c r="E166" s="189"/>
    </row>
    <row r="167" spans="1:5" ht="12.75">
      <c r="A167" s="187"/>
      <c r="B167" s="187"/>
      <c r="C167" s="188"/>
      <c r="D167" s="188"/>
      <c r="E167" s="189"/>
    </row>
    <row r="168" spans="1:5" ht="12.75">
      <c r="A168" s="187"/>
      <c r="B168" s="187"/>
      <c r="C168" s="188"/>
      <c r="D168" s="188"/>
      <c r="E168" s="189"/>
    </row>
    <row r="169" spans="1:5" ht="12.75">
      <c r="A169" s="187"/>
      <c r="B169" s="187"/>
      <c r="C169" s="188"/>
      <c r="D169" s="188"/>
      <c r="E169" s="189"/>
    </row>
    <row r="170" spans="1:5" ht="12.75">
      <c r="A170" s="187"/>
      <c r="B170" s="187"/>
      <c r="C170" s="188"/>
      <c r="D170" s="188"/>
      <c r="E170" s="189"/>
    </row>
    <row r="171" spans="1:5" ht="12.75">
      <c r="A171" s="187"/>
      <c r="B171" s="187"/>
      <c r="C171" s="188"/>
      <c r="D171" s="188"/>
      <c r="E171" s="189"/>
    </row>
    <row r="172" spans="1:5" ht="12.75">
      <c r="A172" s="187"/>
      <c r="B172" s="187"/>
      <c r="C172" s="188"/>
      <c r="D172" s="188"/>
      <c r="E172" s="189"/>
    </row>
    <row r="173" spans="1:5" ht="12.75">
      <c r="A173" s="187"/>
      <c r="B173" s="187"/>
      <c r="C173" s="188"/>
      <c r="D173" s="188"/>
      <c r="E173" s="189"/>
    </row>
    <row r="174" spans="1:5" ht="12.75">
      <c r="A174" s="187"/>
      <c r="B174" s="187"/>
      <c r="C174" s="188"/>
      <c r="D174" s="188"/>
      <c r="E174" s="189"/>
    </row>
    <row r="175" spans="1:5" ht="12.75">
      <c r="A175" s="187"/>
      <c r="B175" s="187"/>
      <c r="C175" s="188"/>
      <c r="D175" s="188"/>
      <c r="E175" s="189"/>
    </row>
    <row r="176" spans="1:5" ht="12.75">
      <c r="A176" s="187"/>
      <c r="B176" s="187"/>
      <c r="C176" s="188"/>
      <c r="D176" s="188"/>
      <c r="E176" s="189"/>
    </row>
    <row r="177" spans="1:5" ht="12.75">
      <c r="A177" s="187"/>
      <c r="B177" s="187"/>
      <c r="C177" s="188"/>
      <c r="D177" s="188"/>
      <c r="E177" s="189"/>
    </row>
    <row r="178" spans="1:5" ht="12.75">
      <c r="A178" s="187"/>
      <c r="B178" s="187"/>
      <c r="C178" s="188"/>
      <c r="D178" s="188"/>
      <c r="E178" s="189"/>
    </row>
    <row r="179" spans="1:5" ht="12.75">
      <c r="A179" s="187"/>
      <c r="B179" s="187"/>
      <c r="C179" s="188"/>
      <c r="D179" s="188"/>
      <c r="E179" s="189"/>
    </row>
    <row r="180" spans="1:5" ht="12.75">
      <c r="A180" s="187"/>
      <c r="B180" s="187"/>
      <c r="C180" s="188"/>
      <c r="D180" s="188"/>
      <c r="E180" s="189"/>
    </row>
    <row r="181" spans="1:5" ht="12.75">
      <c r="A181" s="187"/>
      <c r="B181" s="187"/>
      <c r="C181" s="188"/>
      <c r="D181" s="188"/>
      <c r="E181" s="189"/>
    </row>
    <row r="182" spans="1:5" ht="12.75">
      <c r="A182" s="187"/>
      <c r="B182" s="187"/>
      <c r="C182" s="188"/>
      <c r="D182" s="188"/>
      <c r="E182" s="189"/>
    </row>
    <row r="183" spans="1:5" ht="12.75">
      <c r="A183" s="187"/>
      <c r="B183" s="187"/>
      <c r="C183" s="188"/>
      <c r="D183" s="188"/>
      <c r="E183" s="189"/>
    </row>
    <row r="184" spans="1:5" ht="12.75">
      <c r="A184" s="187"/>
      <c r="B184" s="187"/>
      <c r="C184" s="188"/>
      <c r="D184" s="188"/>
      <c r="E184" s="189"/>
    </row>
    <row r="185" spans="1:5" ht="12.75">
      <c r="A185" s="187"/>
      <c r="B185" s="187"/>
      <c r="C185" s="188"/>
      <c r="D185" s="188"/>
      <c r="E185" s="189"/>
    </row>
    <row r="186" spans="1:5" ht="12.75">
      <c r="A186" s="187"/>
      <c r="B186" s="187"/>
      <c r="C186" s="188"/>
      <c r="D186" s="188"/>
      <c r="E186" s="189"/>
    </row>
    <row r="187" spans="1:5" ht="12.75">
      <c r="A187" s="187"/>
      <c r="B187" s="187"/>
      <c r="C187" s="188"/>
      <c r="D187" s="188"/>
      <c r="E187" s="189"/>
    </row>
    <row r="188" spans="1:5" ht="12.75">
      <c r="A188" s="187"/>
      <c r="B188" s="187"/>
      <c r="C188" s="188"/>
      <c r="D188" s="188"/>
      <c r="E188" s="189"/>
    </row>
    <row r="189" spans="1:5" ht="12.75">
      <c r="A189" s="187"/>
      <c r="B189" s="187"/>
      <c r="C189" s="188"/>
      <c r="D189" s="188"/>
      <c r="E189" s="189"/>
    </row>
    <row r="190" spans="1:5" ht="12.75">
      <c r="A190" s="187"/>
      <c r="B190" s="187"/>
      <c r="C190" s="188"/>
      <c r="D190" s="188"/>
      <c r="E190" s="189"/>
    </row>
    <row r="191" spans="1:5" ht="12.75">
      <c r="A191" s="187"/>
      <c r="B191" s="187"/>
      <c r="C191" s="188"/>
      <c r="D191" s="188"/>
      <c r="E191" s="189"/>
    </row>
    <row r="192" spans="1:5" ht="12.75">
      <c r="A192" s="187"/>
      <c r="B192" s="187"/>
      <c r="C192" s="188"/>
      <c r="D192" s="188"/>
      <c r="E192" s="189"/>
    </row>
    <row r="193" spans="1:5" ht="12.75">
      <c r="A193" s="187"/>
      <c r="B193" s="187"/>
      <c r="C193" s="188"/>
      <c r="D193" s="188"/>
      <c r="E193" s="189"/>
    </row>
    <row r="194" spans="1:5" ht="12.75">
      <c r="A194" s="187"/>
      <c r="B194" s="187"/>
      <c r="C194" s="188"/>
      <c r="D194" s="188"/>
      <c r="E194" s="189"/>
    </row>
    <row r="195" spans="1:5" ht="12.75">
      <c r="A195" s="187"/>
      <c r="B195" s="187"/>
      <c r="C195" s="188"/>
      <c r="D195" s="188"/>
      <c r="E195" s="189"/>
    </row>
    <row r="196" spans="1:5" ht="12.75">
      <c r="A196" s="187"/>
      <c r="B196" s="187"/>
      <c r="C196" s="188"/>
      <c r="D196" s="188"/>
      <c r="E196" s="189"/>
    </row>
    <row r="197" spans="1:5" ht="12.75">
      <c r="A197" s="187"/>
      <c r="B197" s="187"/>
      <c r="C197" s="188"/>
      <c r="D197" s="188"/>
      <c r="E197" s="189"/>
    </row>
    <row r="198" spans="1:5" ht="12.75">
      <c r="A198" s="187"/>
      <c r="B198" s="187"/>
      <c r="C198" s="188"/>
      <c r="D198" s="188"/>
      <c r="E198" s="189"/>
    </row>
    <row r="199" spans="1:5" ht="12.75">
      <c r="A199" s="187"/>
      <c r="B199" s="187"/>
      <c r="C199" s="188"/>
      <c r="D199" s="188"/>
      <c r="E199" s="189"/>
    </row>
    <row r="200" spans="1:5" ht="12.75">
      <c r="A200" s="187"/>
      <c r="B200" s="187"/>
      <c r="C200" s="188"/>
      <c r="D200" s="188"/>
      <c r="E200" s="189"/>
    </row>
    <row r="201" spans="1:5" ht="12.75">
      <c r="A201" s="187"/>
      <c r="B201" s="187"/>
      <c r="C201" s="188"/>
      <c r="D201" s="188"/>
      <c r="E201" s="189"/>
    </row>
    <row r="202" spans="1:5" ht="12.75">
      <c r="A202" s="187"/>
      <c r="B202" s="187"/>
      <c r="C202" s="188"/>
      <c r="D202" s="188"/>
      <c r="E202" s="189"/>
    </row>
    <row r="203" spans="1:5" ht="12.75">
      <c r="A203" s="187"/>
      <c r="B203" s="187"/>
      <c r="C203" s="188"/>
      <c r="D203" s="188"/>
      <c r="E203" s="189"/>
    </row>
    <row r="204" spans="1:5" ht="12.75">
      <c r="A204" s="187"/>
      <c r="B204" s="187"/>
      <c r="C204" s="188"/>
      <c r="D204" s="188"/>
      <c r="E204" s="189"/>
    </row>
    <row r="205" spans="1:5" ht="12.75">
      <c r="A205" s="187"/>
      <c r="B205" s="187"/>
      <c r="C205" s="188"/>
      <c r="D205" s="188"/>
      <c r="E205" s="189"/>
    </row>
    <row r="206" spans="1:5" ht="12.75">
      <c r="A206" s="187"/>
      <c r="B206" s="187"/>
      <c r="C206" s="188"/>
      <c r="D206" s="188"/>
      <c r="E206" s="189"/>
    </row>
    <row r="207" spans="1:5" ht="12.75">
      <c r="A207" s="187"/>
      <c r="B207" s="187"/>
      <c r="C207" s="188"/>
      <c r="D207" s="188"/>
      <c r="E207" s="189"/>
    </row>
    <row r="208" spans="1:5" ht="12.75">
      <c r="A208" s="187"/>
      <c r="B208" s="187"/>
      <c r="C208" s="188"/>
      <c r="D208" s="188"/>
      <c r="E208" s="189"/>
    </row>
    <row r="209" spans="1:5" ht="12.75">
      <c r="A209" s="187"/>
      <c r="B209" s="187"/>
      <c r="C209" s="188"/>
      <c r="D209" s="188"/>
      <c r="E209" s="189"/>
    </row>
    <row r="210" spans="1:5" ht="12.75">
      <c r="A210" s="187"/>
      <c r="B210" s="187"/>
      <c r="C210" s="188"/>
      <c r="D210" s="188"/>
      <c r="E210" s="189"/>
    </row>
    <row r="211" spans="1:5" ht="12.75">
      <c r="A211" s="187"/>
      <c r="B211" s="187"/>
      <c r="C211" s="188"/>
      <c r="D211" s="188"/>
      <c r="E211" s="189"/>
    </row>
  </sheetData>
  <mergeCells count="66">
    <mergeCell ref="A69:D69"/>
    <mergeCell ref="A70:D70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0:D50"/>
    <mergeCell ref="A51:D51"/>
    <mergeCell ref="A52:D52"/>
    <mergeCell ref="A53:B56"/>
    <mergeCell ref="C53:D53"/>
    <mergeCell ref="C55:D55"/>
    <mergeCell ref="C56:D56"/>
    <mergeCell ref="B46:D46"/>
    <mergeCell ref="A47:D47"/>
    <mergeCell ref="A48:D48"/>
    <mergeCell ref="A49:B49"/>
    <mergeCell ref="C49:D49"/>
    <mergeCell ref="A42:D42"/>
    <mergeCell ref="A43:D43"/>
    <mergeCell ref="A44:D44"/>
    <mergeCell ref="A45:D45"/>
    <mergeCell ref="A38:E38"/>
    <mergeCell ref="A39:D39"/>
    <mergeCell ref="A40:D40"/>
    <mergeCell ref="A41:D41"/>
    <mergeCell ref="A33:D33"/>
    <mergeCell ref="A34:D34"/>
    <mergeCell ref="A35:E35"/>
    <mergeCell ref="A37:E37"/>
    <mergeCell ref="A29:D29"/>
    <mergeCell ref="A30:D30"/>
    <mergeCell ref="A31:D31"/>
    <mergeCell ref="A32:D32"/>
    <mergeCell ref="A20:D20"/>
    <mergeCell ref="A21:B28"/>
    <mergeCell ref="C21:D21"/>
    <mergeCell ref="C22:D22"/>
    <mergeCell ref="C23:D23"/>
    <mergeCell ref="C25:D25"/>
    <mergeCell ref="C26:D26"/>
    <mergeCell ref="C27:D27"/>
    <mergeCell ref="A11:D11"/>
    <mergeCell ref="A12:D12"/>
    <mergeCell ref="A13:D13"/>
    <mergeCell ref="A14:B19"/>
    <mergeCell ref="C14:D14"/>
    <mergeCell ref="C15:D15"/>
    <mergeCell ref="C16:D16"/>
    <mergeCell ref="C18:D18"/>
    <mergeCell ref="A5:F5"/>
    <mergeCell ref="A7:E7"/>
    <mergeCell ref="A9:E9"/>
    <mergeCell ref="A10:E10"/>
    <mergeCell ref="A1:D1"/>
    <mergeCell ref="A2:D2"/>
    <mergeCell ref="A3:F3"/>
    <mergeCell ref="A4:F4"/>
  </mergeCells>
  <conditionalFormatting sqref="F54">
    <cfRule type="cellIs" priority="1" dxfId="0" operator="greaterThan" stopIfTrue="1">
      <formula>ROUND(0.2*($F$70*1.2),1)</formula>
    </cfRule>
  </conditionalFormatting>
  <conditionalFormatting sqref="F46">
    <cfRule type="cellIs" priority="2" dxfId="1" operator="greaterThan" stopIfTrue="1">
      <formula>$F$45</formula>
    </cfRule>
  </conditionalFormatting>
  <conditionalFormatting sqref="F49">
    <cfRule type="cellIs" priority="3" dxfId="1" operator="greaterThan" stopIfTrue="1">
      <formula>$F$48</formula>
    </cfRule>
  </conditionalFormatting>
  <conditionalFormatting sqref="F52">
    <cfRule type="cellIs" priority="4" dxfId="1" operator="notEqual" stopIfTrue="1">
      <formula>$F$53+$F$55+$F$56</formula>
    </cfRule>
  </conditionalFormatting>
  <conditionalFormatting sqref="F24">
    <cfRule type="cellIs" priority="5" dxfId="1" operator="greaterThan" stopIfTrue="1">
      <formula>$F$23</formula>
    </cfRule>
  </conditionalFormatting>
  <conditionalFormatting sqref="F17">
    <cfRule type="cellIs" priority="6" dxfId="2" operator="equal" stopIfTrue="1">
      <formula>$F$16</formula>
    </cfRule>
    <cfRule type="cellIs" priority="7" dxfId="1" operator="greaterThan" stopIfTrue="1">
      <formula>$F$16</formula>
    </cfRule>
  </conditionalFormatting>
  <conditionalFormatting sqref="F19">
    <cfRule type="cellIs" priority="8" dxfId="1" operator="greaterThan" stopIfTrue="1">
      <formula>$F$18</formula>
    </cfRule>
  </conditionalFormatting>
  <conditionalFormatting sqref="F28">
    <cfRule type="cellIs" priority="9" dxfId="1" operator="greaterThan" stopIfTrue="1">
      <formula>$F$27</formula>
    </cfRule>
  </conditionalFormatting>
  <printOptions/>
  <pageMargins left="0.33" right="0.18" top="0.42" bottom="0.19" header="0.24" footer="0.23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25">
      <selection activeCell="E38" sqref="E38"/>
    </sheetView>
  </sheetViews>
  <sheetFormatPr defaultColWidth="9.140625" defaultRowHeight="12.75"/>
  <cols>
    <col min="1" max="1" width="7.00390625" style="9" customWidth="1"/>
    <col min="2" max="2" width="9.140625" style="9" customWidth="1"/>
    <col min="3" max="3" width="56.28125" style="9" customWidth="1"/>
    <col min="4" max="4" width="5.57421875" style="9" customWidth="1"/>
    <col min="5" max="5" width="19.140625" style="9" customWidth="1"/>
    <col min="6" max="16384" width="9.140625" style="9" customWidth="1"/>
  </cols>
  <sheetData>
    <row r="1" spans="1:17" s="192" customFormat="1" ht="31.5" customHeight="1">
      <c r="A1" s="263" t="s">
        <v>72</v>
      </c>
      <c r="B1" s="263"/>
      <c r="C1" s="263"/>
      <c r="D1" s="263"/>
      <c r="E1" s="263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7.5" customHeight="1" thickBot="1">
      <c r="A2" s="45"/>
      <c r="B2" s="45"/>
      <c r="C2" s="45"/>
      <c r="D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8" customFormat="1" ht="28.5" customHeight="1">
      <c r="A3" s="264" t="s">
        <v>5</v>
      </c>
      <c r="B3" s="265"/>
      <c r="C3" s="265"/>
      <c r="D3" s="266"/>
      <c r="E3" s="10" t="s">
        <v>174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194" customFormat="1" ht="13.5" customHeight="1">
      <c r="A4" s="267">
        <v>1</v>
      </c>
      <c r="B4" s="268"/>
      <c r="C4" s="268"/>
      <c r="D4" s="269"/>
      <c r="E4" s="46">
        <v>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7" s="78" customFormat="1" ht="21.75" customHeight="1">
      <c r="A5" s="270" t="s">
        <v>73</v>
      </c>
      <c r="B5" s="271"/>
      <c r="C5" s="271"/>
      <c r="D5" s="47" t="s">
        <v>7</v>
      </c>
      <c r="E5" s="48">
        <v>42.8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78" customFormat="1" ht="21.75" customHeight="1">
      <c r="A6" s="49" t="s">
        <v>46</v>
      </c>
      <c r="B6" s="273" t="s">
        <v>74</v>
      </c>
      <c r="C6" s="274"/>
      <c r="D6" s="50" t="s">
        <v>9</v>
      </c>
      <c r="E6" s="48">
        <v>42.8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78" customFormat="1" ht="21.75" customHeight="1">
      <c r="A7" s="275" t="s">
        <v>75</v>
      </c>
      <c r="B7" s="276"/>
      <c r="C7" s="276"/>
      <c r="D7" s="50" t="s">
        <v>11</v>
      </c>
      <c r="E7" s="51">
        <f>E8+E10+E11+E12</f>
        <v>467.6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78" customFormat="1" ht="21.75" customHeight="1">
      <c r="A8" s="277" t="s">
        <v>12</v>
      </c>
      <c r="B8" s="280" t="s">
        <v>76</v>
      </c>
      <c r="C8" s="280"/>
      <c r="D8" s="50" t="s">
        <v>14</v>
      </c>
      <c r="E8" s="52">
        <v>467.6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78" customFormat="1" ht="21.75" customHeight="1">
      <c r="A9" s="278"/>
      <c r="B9" s="53" t="s">
        <v>77</v>
      </c>
      <c r="C9" s="22" t="s">
        <v>78</v>
      </c>
      <c r="D9" s="50" t="s">
        <v>16</v>
      </c>
      <c r="E9" s="52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78" customFormat="1" ht="21.75" customHeight="1">
      <c r="A10" s="278"/>
      <c r="B10" s="280" t="s">
        <v>79</v>
      </c>
      <c r="C10" s="280"/>
      <c r="D10" s="50" t="s">
        <v>18</v>
      </c>
      <c r="E10" s="52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78" customFormat="1" ht="21.75" customHeight="1">
      <c r="A11" s="278"/>
      <c r="B11" s="280" t="s">
        <v>80</v>
      </c>
      <c r="C11" s="280"/>
      <c r="D11" s="50" t="s">
        <v>21</v>
      </c>
      <c r="E11" s="52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78" customFormat="1" ht="21.75" customHeight="1">
      <c r="A12" s="279"/>
      <c r="B12" s="273" t="s">
        <v>81</v>
      </c>
      <c r="C12" s="273"/>
      <c r="D12" s="50" t="s">
        <v>23</v>
      </c>
      <c r="E12" s="52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s="78" customFormat="1" ht="21.75" customHeight="1">
      <c r="A13" s="283" t="s">
        <v>82</v>
      </c>
      <c r="B13" s="272"/>
      <c r="C13" s="272"/>
      <c r="D13" s="50" t="s">
        <v>25</v>
      </c>
      <c r="E13" s="52">
        <v>485.9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78" customFormat="1" ht="21.75" customHeight="1">
      <c r="A14" s="277" t="s">
        <v>19</v>
      </c>
      <c r="B14" s="284" t="s">
        <v>83</v>
      </c>
      <c r="C14" s="284"/>
      <c r="D14" s="47">
        <v>10</v>
      </c>
      <c r="E14" s="54">
        <f>SUM(E15:E23)</f>
        <v>485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78" customFormat="1" ht="21.75" customHeight="1">
      <c r="A15" s="278"/>
      <c r="B15" s="285" t="s">
        <v>12</v>
      </c>
      <c r="C15" s="22" t="s">
        <v>84</v>
      </c>
      <c r="D15" s="47">
        <v>11</v>
      </c>
      <c r="E15" s="52">
        <v>365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78" customFormat="1" ht="21.75" customHeight="1">
      <c r="A16" s="278"/>
      <c r="B16" s="286"/>
      <c r="C16" s="22" t="s">
        <v>85</v>
      </c>
      <c r="D16" s="47">
        <v>12</v>
      </c>
      <c r="E16" s="52">
        <v>45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78" customFormat="1" ht="21.75" customHeight="1">
      <c r="A17" s="278"/>
      <c r="B17" s="286"/>
      <c r="C17" s="22" t="s">
        <v>86</v>
      </c>
      <c r="D17" s="47">
        <f>D16+1</f>
        <v>13</v>
      </c>
      <c r="E17" s="52">
        <v>0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78" customFormat="1" ht="21.75" customHeight="1">
      <c r="A18" s="278"/>
      <c r="B18" s="286"/>
      <c r="C18" s="22" t="s">
        <v>87</v>
      </c>
      <c r="D18" s="47">
        <f aca="true" t="shared" si="0" ref="D18:D37">D17+1</f>
        <v>14</v>
      </c>
      <c r="E18" s="52">
        <v>35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s="78" customFormat="1" ht="21.75" customHeight="1">
      <c r="A19" s="278"/>
      <c r="B19" s="286"/>
      <c r="C19" s="22" t="s">
        <v>88</v>
      </c>
      <c r="D19" s="47">
        <f t="shared" si="0"/>
        <v>15</v>
      </c>
      <c r="E19" s="52">
        <v>0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78" customFormat="1" ht="21.75" customHeight="1">
      <c r="A20" s="278"/>
      <c r="B20" s="286"/>
      <c r="C20" s="22" t="s">
        <v>89</v>
      </c>
      <c r="D20" s="47">
        <f t="shared" si="0"/>
        <v>16</v>
      </c>
      <c r="E20" s="52">
        <v>0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s="78" customFormat="1" ht="21.75" customHeight="1">
      <c r="A21" s="278"/>
      <c r="B21" s="286"/>
      <c r="C21" s="22" t="s">
        <v>179</v>
      </c>
      <c r="D21" s="47">
        <f t="shared" si="0"/>
        <v>17</v>
      </c>
      <c r="E21" s="52">
        <v>5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s="78" customFormat="1" ht="21.75" customHeight="1">
      <c r="A22" s="278"/>
      <c r="B22" s="286"/>
      <c r="C22" s="22" t="s">
        <v>91</v>
      </c>
      <c r="D22" s="47">
        <f t="shared" si="0"/>
        <v>18</v>
      </c>
      <c r="E22" s="52"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s="78" customFormat="1" ht="21.75" customHeight="1">
      <c r="A23" s="278"/>
      <c r="B23" s="287"/>
      <c r="C23" s="22" t="s">
        <v>92</v>
      </c>
      <c r="D23" s="47">
        <f t="shared" si="0"/>
        <v>19</v>
      </c>
      <c r="E23" s="52">
        <v>35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s="78" customFormat="1" ht="21.75" customHeight="1">
      <c r="A24" s="278"/>
      <c r="B24" s="284" t="s">
        <v>93</v>
      </c>
      <c r="C24" s="284"/>
      <c r="D24" s="47">
        <f t="shared" si="0"/>
        <v>20</v>
      </c>
      <c r="E24" s="54">
        <f>SUM(E25:E32)</f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s="78" customFormat="1" ht="21.75" customHeight="1">
      <c r="A25" s="278"/>
      <c r="B25" s="285" t="s">
        <v>12</v>
      </c>
      <c r="C25" s="22" t="s">
        <v>84</v>
      </c>
      <c r="D25" s="47">
        <f t="shared" si="0"/>
        <v>21</v>
      </c>
      <c r="E25" s="52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s="78" customFormat="1" ht="21.75" customHeight="1">
      <c r="A26" s="278"/>
      <c r="B26" s="286"/>
      <c r="C26" s="22" t="s">
        <v>92</v>
      </c>
      <c r="D26" s="47">
        <f t="shared" si="0"/>
        <v>22</v>
      </c>
      <c r="E26" s="52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s="78" customFormat="1" ht="21.75" customHeight="1">
      <c r="A27" s="278"/>
      <c r="B27" s="286"/>
      <c r="C27" s="22" t="s">
        <v>94</v>
      </c>
      <c r="D27" s="47">
        <f t="shared" si="0"/>
        <v>23</v>
      </c>
      <c r="E27" s="52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s="78" customFormat="1" ht="21.75" customHeight="1">
      <c r="A28" s="278"/>
      <c r="B28" s="286"/>
      <c r="C28" s="22" t="s">
        <v>95</v>
      </c>
      <c r="D28" s="47">
        <f t="shared" si="0"/>
        <v>24</v>
      </c>
      <c r="E28" s="52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s="78" customFormat="1" ht="21.75" customHeight="1">
      <c r="A29" s="278"/>
      <c r="B29" s="286"/>
      <c r="C29" s="22" t="s">
        <v>90</v>
      </c>
      <c r="D29" s="47">
        <f t="shared" si="0"/>
        <v>25</v>
      </c>
      <c r="E29" s="52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78" customFormat="1" ht="21.75" customHeight="1">
      <c r="A30" s="278"/>
      <c r="B30" s="286"/>
      <c r="C30" s="22" t="s">
        <v>91</v>
      </c>
      <c r="D30" s="47">
        <f t="shared" si="0"/>
        <v>26</v>
      </c>
      <c r="E30" s="52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s="78" customFormat="1" ht="21.75" customHeight="1">
      <c r="A31" s="278"/>
      <c r="B31" s="286"/>
      <c r="C31" s="22" t="s">
        <v>96</v>
      </c>
      <c r="D31" s="47">
        <f t="shared" si="0"/>
        <v>27</v>
      </c>
      <c r="E31" s="52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78" customFormat="1" ht="21.75" customHeight="1">
      <c r="A32" s="278"/>
      <c r="B32" s="55"/>
      <c r="C32" s="22" t="s">
        <v>97</v>
      </c>
      <c r="D32" s="47">
        <f t="shared" si="0"/>
        <v>28</v>
      </c>
      <c r="E32" s="52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s="78" customFormat="1" ht="21.75" customHeight="1">
      <c r="A33" s="278"/>
      <c r="B33" s="272" t="s">
        <v>98</v>
      </c>
      <c r="C33" s="272"/>
      <c r="D33" s="47">
        <f t="shared" si="0"/>
        <v>29</v>
      </c>
      <c r="E33" s="52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s="78" customFormat="1" ht="21.75" customHeight="1">
      <c r="A34" s="278"/>
      <c r="B34" s="285" t="s">
        <v>19</v>
      </c>
      <c r="C34" s="21" t="s">
        <v>99</v>
      </c>
      <c r="D34" s="47">
        <f t="shared" si="0"/>
        <v>30</v>
      </c>
      <c r="E34" s="52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78" customFormat="1" ht="21.75" customHeight="1">
      <c r="A35" s="278"/>
      <c r="B35" s="286"/>
      <c r="C35" s="21" t="s">
        <v>100</v>
      </c>
      <c r="D35" s="47">
        <f t="shared" si="0"/>
        <v>31</v>
      </c>
      <c r="E35" s="52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s="78" customFormat="1" ht="21.75" customHeight="1">
      <c r="A36" s="278"/>
      <c r="B36" s="287"/>
      <c r="C36" s="21" t="s">
        <v>101</v>
      </c>
      <c r="D36" s="47">
        <f t="shared" si="0"/>
        <v>32</v>
      </c>
      <c r="E36" s="52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s="78" customFormat="1" ht="34.5" customHeight="1">
      <c r="A37" s="279"/>
      <c r="B37" s="272" t="s">
        <v>102</v>
      </c>
      <c r="C37" s="272"/>
      <c r="D37" s="47">
        <f t="shared" si="0"/>
        <v>33</v>
      </c>
      <c r="E37" s="52">
        <v>0.9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s="78" customFormat="1" ht="21.75" customHeight="1">
      <c r="A38" s="270" t="s">
        <v>103</v>
      </c>
      <c r="B38" s="271"/>
      <c r="C38" s="271"/>
      <c r="D38" s="47">
        <f>D37+1</f>
        <v>34</v>
      </c>
      <c r="E38" s="56">
        <f>E5+E7-E13</f>
        <v>24.500000000000057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s="78" customFormat="1" ht="21.75" customHeight="1" thickBot="1">
      <c r="A39" s="57" t="s">
        <v>46</v>
      </c>
      <c r="B39" s="281" t="s">
        <v>74</v>
      </c>
      <c r="C39" s="282"/>
      <c r="D39" s="58">
        <f>D38+1</f>
        <v>35</v>
      </c>
      <c r="E39" s="59">
        <v>24.5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7.5" customHeight="1">
      <c r="A40" s="45"/>
      <c r="B40" s="45"/>
      <c r="C40" s="45"/>
      <c r="D40" s="4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4" ht="12.75">
      <c r="A41" s="195"/>
      <c r="B41" s="195"/>
      <c r="C41" s="195"/>
      <c r="D41" s="195"/>
    </row>
    <row r="42" spans="1:4" ht="12.75">
      <c r="A42" s="195"/>
      <c r="B42" s="195"/>
      <c r="C42" s="195"/>
      <c r="D42" s="195"/>
    </row>
    <row r="43" spans="1:4" ht="12.75">
      <c r="A43" s="195"/>
      <c r="B43" s="195"/>
      <c r="C43" s="195"/>
      <c r="D43" s="195"/>
    </row>
    <row r="44" spans="1:4" ht="12.75">
      <c r="A44" s="195"/>
      <c r="B44" s="195"/>
      <c r="C44" s="195"/>
      <c r="D44" s="195"/>
    </row>
    <row r="45" spans="1:4" ht="12.75">
      <c r="A45" s="195"/>
      <c r="B45" s="195"/>
      <c r="C45" s="195"/>
      <c r="D45" s="195"/>
    </row>
    <row r="46" spans="1:4" ht="12.75">
      <c r="A46" s="195"/>
      <c r="B46" s="195"/>
      <c r="C46" s="195"/>
      <c r="D46" s="195"/>
    </row>
    <row r="47" spans="1:4" ht="12.75">
      <c r="A47" s="195"/>
      <c r="B47" s="195"/>
      <c r="C47" s="195"/>
      <c r="D47" s="195"/>
    </row>
    <row r="48" spans="1:4" ht="12.75">
      <c r="A48" s="195"/>
      <c r="B48" s="195"/>
      <c r="C48" s="195"/>
      <c r="D48" s="195"/>
    </row>
    <row r="49" spans="1:4" ht="12.75">
      <c r="A49" s="195"/>
      <c r="B49" s="195"/>
      <c r="C49" s="195"/>
      <c r="D49" s="195"/>
    </row>
    <row r="50" spans="1:4" ht="12.75">
      <c r="A50" s="195"/>
      <c r="B50" s="195"/>
      <c r="C50" s="195"/>
      <c r="D50" s="195"/>
    </row>
    <row r="51" spans="1:4" ht="12.75">
      <c r="A51" s="195"/>
      <c r="B51" s="195"/>
      <c r="C51" s="195"/>
      <c r="D51" s="195"/>
    </row>
    <row r="52" spans="1:4" ht="12.75">
      <c r="A52" s="195"/>
      <c r="B52" s="195"/>
      <c r="C52" s="195"/>
      <c r="D52" s="195"/>
    </row>
    <row r="53" spans="1:4" ht="12.75">
      <c r="A53" s="195"/>
      <c r="B53" s="195"/>
      <c r="C53" s="195"/>
      <c r="D53" s="195"/>
    </row>
    <row r="54" spans="1:4" ht="12.75">
      <c r="A54" s="195"/>
      <c r="B54" s="195"/>
      <c r="C54" s="195"/>
      <c r="D54" s="195"/>
    </row>
    <row r="55" spans="1:4" ht="12.75">
      <c r="A55" s="195"/>
      <c r="B55" s="195"/>
      <c r="C55" s="195"/>
      <c r="D55" s="195"/>
    </row>
    <row r="56" spans="1:4" ht="12.75">
      <c r="A56" s="195"/>
      <c r="B56" s="195"/>
      <c r="C56" s="195"/>
      <c r="D56" s="195"/>
    </row>
    <row r="57" spans="1:4" ht="12.75">
      <c r="A57" s="195"/>
      <c r="B57" s="195"/>
      <c r="C57" s="195"/>
      <c r="D57" s="195"/>
    </row>
    <row r="58" spans="1:4" ht="12.75">
      <c r="A58" s="195"/>
      <c r="B58" s="195"/>
      <c r="C58" s="195"/>
      <c r="D58" s="195"/>
    </row>
    <row r="59" spans="1:4" ht="12.75">
      <c r="A59" s="195"/>
      <c r="B59" s="195"/>
      <c r="C59" s="195"/>
      <c r="D59" s="195"/>
    </row>
    <row r="60" spans="1:4" ht="12.75">
      <c r="A60" s="195"/>
      <c r="B60" s="195"/>
      <c r="C60" s="195"/>
      <c r="D60" s="195"/>
    </row>
    <row r="61" spans="1:4" ht="12.75">
      <c r="A61" s="195"/>
      <c r="B61" s="195"/>
      <c r="C61" s="195"/>
      <c r="D61" s="195"/>
    </row>
    <row r="62" spans="1:4" ht="12.75">
      <c r="A62" s="195"/>
      <c r="B62" s="195"/>
      <c r="C62" s="195"/>
      <c r="D62" s="195"/>
    </row>
    <row r="63" spans="1:4" ht="12.75">
      <c r="A63" s="195"/>
      <c r="B63" s="195"/>
      <c r="C63" s="195"/>
      <c r="D63" s="195"/>
    </row>
    <row r="64" spans="1:4" ht="12.75">
      <c r="A64" s="195"/>
      <c r="B64" s="195"/>
      <c r="C64" s="195"/>
      <c r="D64" s="195"/>
    </row>
    <row r="65" spans="1:4" ht="12.75">
      <c r="A65" s="195"/>
      <c r="B65" s="195"/>
      <c r="C65" s="195"/>
      <c r="D65" s="195"/>
    </row>
    <row r="66" spans="1:4" ht="12.75">
      <c r="A66" s="195"/>
      <c r="B66" s="195"/>
      <c r="C66" s="195"/>
      <c r="D66" s="195"/>
    </row>
    <row r="67" spans="1:4" ht="12.75">
      <c r="A67" s="195"/>
      <c r="B67" s="195"/>
      <c r="C67" s="195"/>
      <c r="D67" s="195"/>
    </row>
    <row r="68" spans="1:4" ht="12.75">
      <c r="A68" s="195"/>
      <c r="B68" s="195"/>
      <c r="C68" s="195"/>
      <c r="D68" s="195"/>
    </row>
    <row r="69" spans="1:4" ht="12.75">
      <c r="A69" s="195"/>
      <c r="B69" s="195"/>
      <c r="C69" s="195"/>
      <c r="D69" s="195"/>
    </row>
    <row r="70" spans="1:4" ht="12.75">
      <c r="A70" s="195"/>
      <c r="B70" s="195"/>
      <c r="C70" s="195"/>
      <c r="D70" s="195"/>
    </row>
    <row r="71" spans="1:4" ht="12.75">
      <c r="A71" s="195"/>
      <c r="B71" s="195"/>
      <c r="C71" s="195"/>
      <c r="D71" s="195"/>
    </row>
    <row r="72" spans="1:4" ht="12.75">
      <c r="A72" s="195"/>
      <c r="B72" s="195"/>
      <c r="C72" s="195"/>
      <c r="D72" s="195"/>
    </row>
    <row r="73" spans="1:4" ht="12.75">
      <c r="A73" s="195"/>
      <c r="B73" s="195"/>
      <c r="C73" s="195"/>
      <c r="D73" s="195"/>
    </row>
    <row r="74" spans="1:4" ht="12.75">
      <c r="A74" s="195"/>
      <c r="B74" s="195"/>
      <c r="C74" s="195"/>
      <c r="D74" s="195"/>
    </row>
    <row r="75" spans="1:4" ht="12.75">
      <c r="A75" s="195"/>
      <c r="B75" s="195"/>
      <c r="C75" s="195"/>
      <c r="D75" s="195"/>
    </row>
    <row r="76" spans="1:4" ht="12.75">
      <c r="A76" s="195"/>
      <c r="B76" s="195"/>
      <c r="C76" s="195"/>
      <c r="D76" s="195"/>
    </row>
    <row r="77" spans="1:4" ht="12.75">
      <c r="A77" s="195"/>
      <c r="B77" s="195"/>
      <c r="C77" s="195"/>
      <c r="D77" s="195"/>
    </row>
    <row r="78" spans="1:4" ht="12.75">
      <c r="A78" s="195"/>
      <c r="B78" s="195"/>
      <c r="C78" s="195"/>
      <c r="D78" s="195"/>
    </row>
    <row r="79" spans="1:4" ht="12.75">
      <c r="A79" s="195"/>
      <c r="B79" s="195"/>
      <c r="C79" s="195"/>
      <c r="D79" s="195"/>
    </row>
    <row r="80" spans="1:4" ht="12.75">
      <c r="A80" s="195"/>
      <c r="B80" s="195"/>
      <c r="C80" s="195"/>
      <c r="D80" s="195"/>
    </row>
    <row r="81" spans="1:4" ht="12.75">
      <c r="A81" s="195"/>
      <c r="B81" s="195"/>
      <c r="C81" s="195"/>
      <c r="D81" s="195"/>
    </row>
    <row r="82" spans="1:4" ht="12.75">
      <c r="A82" s="195"/>
      <c r="B82" s="195"/>
      <c r="C82" s="195"/>
      <c r="D82" s="195"/>
    </row>
    <row r="83" spans="1:4" ht="12.75">
      <c r="A83" s="195"/>
      <c r="B83" s="195"/>
      <c r="C83" s="195"/>
      <c r="D83" s="195"/>
    </row>
    <row r="84" spans="1:4" ht="12.75">
      <c r="A84" s="195"/>
      <c r="B84" s="195"/>
      <c r="C84" s="195"/>
      <c r="D84" s="195"/>
    </row>
    <row r="85" spans="1:4" ht="12.75">
      <c r="A85" s="195"/>
      <c r="B85" s="195"/>
      <c r="C85" s="195"/>
      <c r="D85" s="195"/>
    </row>
    <row r="86" spans="1:4" ht="12.75">
      <c r="A86" s="195"/>
      <c r="B86" s="195"/>
      <c r="C86" s="195"/>
      <c r="D86" s="195"/>
    </row>
    <row r="87" spans="1:4" ht="12.75">
      <c r="A87" s="195"/>
      <c r="B87" s="195"/>
      <c r="C87" s="195"/>
      <c r="D87" s="195"/>
    </row>
    <row r="88" spans="1:4" ht="12.75">
      <c r="A88" s="195"/>
      <c r="B88" s="195"/>
      <c r="C88" s="195"/>
      <c r="D88" s="195"/>
    </row>
    <row r="89" spans="1:4" ht="12.75">
      <c r="A89" s="195"/>
      <c r="B89" s="195"/>
      <c r="C89" s="195"/>
      <c r="D89" s="195"/>
    </row>
    <row r="90" spans="1:4" ht="12.75">
      <c r="A90" s="195"/>
      <c r="B90" s="195"/>
      <c r="C90" s="195"/>
      <c r="D90" s="195"/>
    </row>
    <row r="91" spans="1:4" ht="12.75">
      <c r="A91" s="195"/>
      <c r="B91" s="195"/>
      <c r="C91" s="195"/>
      <c r="D91" s="195"/>
    </row>
    <row r="92" spans="1:4" ht="12.75">
      <c r="A92" s="195"/>
      <c r="B92" s="195"/>
      <c r="C92" s="195"/>
      <c r="D92" s="195"/>
    </row>
    <row r="93" spans="1:4" ht="12.75">
      <c r="A93" s="195"/>
      <c r="B93" s="195"/>
      <c r="C93" s="195"/>
      <c r="D93" s="195"/>
    </row>
    <row r="94" spans="1:4" ht="12.75">
      <c r="A94" s="195"/>
      <c r="B94" s="195"/>
      <c r="C94" s="195"/>
      <c r="D94" s="195"/>
    </row>
    <row r="95" spans="1:4" ht="12.75">
      <c r="A95" s="195"/>
      <c r="B95" s="195"/>
      <c r="C95" s="195"/>
      <c r="D95" s="195"/>
    </row>
  </sheetData>
  <mergeCells count="22">
    <mergeCell ref="A38:C38"/>
    <mergeCell ref="B39:C39"/>
    <mergeCell ref="A13:C13"/>
    <mergeCell ref="A14:A37"/>
    <mergeCell ref="B14:C14"/>
    <mergeCell ref="B15:B23"/>
    <mergeCell ref="B24:C24"/>
    <mergeCell ref="B25:B31"/>
    <mergeCell ref="B33:C33"/>
    <mergeCell ref="B34:B36"/>
    <mergeCell ref="B37:C37"/>
    <mergeCell ref="B6:C6"/>
    <mergeCell ref="A7:C7"/>
    <mergeCell ref="A8:A12"/>
    <mergeCell ref="B8:C8"/>
    <mergeCell ref="B10:C10"/>
    <mergeCell ref="B11:C11"/>
    <mergeCell ref="B12:C12"/>
    <mergeCell ref="A1:E1"/>
    <mergeCell ref="A3:D3"/>
    <mergeCell ref="A4:D4"/>
    <mergeCell ref="A5:C5"/>
  </mergeCells>
  <conditionalFormatting sqref="E9">
    <cfRule type="cellIs" priority="1" dxfId="3" operator="greaterThan" stopIfTrue="1">
      <formula>ROUND(0.06*$E$8,1)</formula>
    </cfRule>
  </conditionalFormatting>
  <conditionalFormatting sqref="E37">
    <cfRule type="cellIs" priority="2" dxfId="3" operator="greaterThan" stopIfTrue="1">
      <formula>ROUND($E$8*0.002,1)</formula>
    </cfRule>
  </conditionalFormatting>
  <conditionalFormatting sqref="E33">
    <cfRule type="cellIs" priority="3" dxfId="3" operator="lessThan" stopIfTrue="1">
      <formula>$E$34+$E$35+$E$36</formula>
    </cfRule>
  </conditionalFormatting>
  <conditionalFormatting sqref="E13">
    <cfRule type="cellIs" priority="4" dxfId="3" operator="lessThan" stopIfTrue="1">
      <formula>$E$14+$E$24+$E$33+$E$37</formula>
    </cfRule>
  </conditionalFormatting>
  <printOptions/>
  <pageMargins left="0.49" right="0.21" top="0.31" bottom="0.27" header="0.27" footer="0.18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F6" sqref="F6"/>
    </sheetView>
  </sheetViews>
  <sheetFormatPr defaultColWidth="9.140625" defaultRowHeight="12.75"/>
  <cols>
    <col min="1" max="1" width="8.7109375" style="196" customWidth="1"/>
    <col min="2" max="2" width="7.00390625" style="196" customWidth="1"/>
    <col min="3" max="3" width="9.140625" style="196" customWidth="1"/>
    <col min="4" max="4" width="50.57421875" style="196" customWidth="1"/>
    <col min="5" max="5" width="5.57421875" style="196" customWidth="1"/>
    <col min="6" max="6" width="19.140625" style="196" customWidth="1"/>
    <col min="7" max="7" width="9.140625" style="196" customWidth="1"/>
    <col min="8" max="8" width="9.7109375" style="196" customWidth="1"/>
    <col min="9" max="16384" width="9.140625" style="196" customWidth="1"/>
  </cols>
  <sheetData>
    <row r="1" spans="1:6" ht="15.75">
      <c r="A1" s="235" t="s">
        <v>104</v>
      </c>
      <c r="B1" s="235"/>
      <c r="C1" s="235"/>
      <c r="D1" s="235"/>
      <c r="E1" s="235"/>
      <c r="F1" s="60"/>
    </row>
    <row r="2" spans="1:6" ht="16.5" thickBot="1">
      <c r="A2" s="30"/>
      <c r="B2" s="30"/>
      <c r="C2" s="30"/>
      <c r="D2" s="30"/>
      <c r="E2" s="30"/>
      <c r="F2" s="60"/>
    </row>
    <row r="3" spans="1:6" ht="31.5">
      <c r="A3" s="288" t="s">
        <v>5</v>
      </c>
      <c r="B3" s="289"/>
      <c r="C3" s="289"/>
      <c r="D3" s="289"/>
      <c r="E3" s="290"/>
      <c r="F3" s="10" t="s">
        <v>174</v>
      </c>
    </row>
    <row r="4" spans="1:6" ht="24" customHeight="1" thickBot="1">
      <c r="A4" s="291">
        <v>1</v>
      </c>
      <c r="B4" s="292"/>
      <c r="C4" s="292"/>
      <c r="D4" s="292"/>
      <c r="E4" s="292"/>
      <c r="F4" s="61">
        <v>2</v>
      </c>
    </row>
    <row r="5" spans="1:6" ht="24" customHeight="1">
      <c r="A5" s="293" t="s">
        <v>105</v>
      </c>
      <c r="B5" s="296" t="s">
        <v>73</v>
      </c>
      <c r="C5" s="297"/>
      <c r="D5" s="298"/>
      <c r="E5" s="62" t="s">
        <v>7</v>
      </c>
      <c r="F5" s="36">
        <v>8648.8</v>
      </c>
    </row>
    <row r="6" spans="1:6" ht="24" customHeight="1">
      <c r="A6" s="294"/>
      <c r="B6" s="224" t="s">
        <v>106</v>
      </c>
      <c r="C6" s="246"/>
      <c r="D6" s="226"/>
      <c r="E6" s="12" t="s">
        <v>9</v>
      </c>
      <c r="F6" s="36">
        <v>414.7</v>
      </c>
    </row>
    <row r="7" spans="1:6" ht="20.25" customHeight="1">
      <c r="A7" s="294"/>
      <c r="B7" s="299" t="s">
        <v>19</v>
      </c>
      <c r="C7" s="224" t="s">
        <v>107</v>
      </c>
      <c r="D7" s="226"/>
      <c r="E7" s="12" t="s">
        <v>11</v>
      </c>
      <c r="F7" s="36">
        <v>0</v>
      </c>
    </row>
    <row r="8" spans="1:6" ht="33.75" customHeight="1">
      <c r="A8" s="294"/>
      <c r="B8" s="300"/>
      <c r="C8" s="224" t="s">
        <v>108</v>
      </c>
      <c r="D8" s="226"/>
      <c r="E8" s="12" t="s">
        <v>14</v>
      </c>
      <c r="F8" s="36"/>
    </row>
    <row r="9" spans="1:6" ht="18.75" customHeight="1">
      <c r="A9" s="294"/>
      <c r="B9" s="301"/>
      <c r="C9" s="224" t="s">
        <v>109</v>
      </c>
      <c r="D9" s="226"/>
      <c r="E9" s="12" t="s">
        <v>16</v>
      </c>
      <c r="F9" s="63">
        <v>0</v>
      </c>
    </row>
    <row r="10" spans="1:6" ht="24" customHeight="1">
      <c r="A10" s="294"/>
      <c r="B10" s="302" t="s">
        <v>82</v>
      </c>
      <c r="C10" s="302"/>
      <c r="D10" s="302"/>
      <c r="E10" s="12" t="s">
        <v>18</v>
      </c>
      <c r="F10" s="63">
        <v>491.3</v>
      </c>
    </row>
    <row r="11" spans="1:6" ht="21" customHeight="1">
      <c r="A11" s="294"/>
      <c r="B11" s="299" t="s">
        <v>19</v>
      </c>
      <c r="C11" s="302" t="s">
        <v>110</v>
      </c>
      <c r="D11" s="302"/>
      <c r="E11" s="12" t="s">
        <v>21</v>
      </c>
      <c r="F11" s="63">
        <v>350.6</v>
      </c>
    </row>
    <row r="12" spans="1:6" ht="19.5" customHeight="1">
      <c r="A12" s="294"/>
      <c r="B12" s="301"/>
      <c r="C12" s="302" t="s">
        <v>109</v>
      </c>
      <c r="D12" s="302"/>
      <c r="E12" s="12" t="s">
        <v>23</v>
      </c>
      <c r="F12" s="63">
        <v>0</v>
      </c>
    </row>
    <row r="13" spans="1:6" ht="24" customHeight="1" thickBot="1">
      <c r="A13" s="295"/>
      <c r="B13" s="303" t="s">
        <v>111</v>
      </c>
      <c r="C13" s="303"/>
      <c r="D13" s="303"/>
      <c r="E13" s="64" t="s">
        <v>25</v>
      </c>
      <c r="F13" s="65">
        <f>F5+F6-F10</f>
        <v>8572.2</v>
      </c>
    </row>
    <row r="14" spans="1:8" ht="21" customHeight="1">
      <c r="A14" s="304" t="s">
        <v>112</v>
      </c>
      <c r="B14" s="307" t="s">
        <v>73</v>
      </c>
      <c r="C14" s="307"/>
      <c r="D14" s="307"/>
      <c r="E14" s="66">
        <f aca="true" t="shared" si="0" ref="E14:E32">E13+1</f>
        <v>10</v>
      </c>
      <c r="F14" s="67">
        <v>142.9</v>
      </c>
      <c r="H14" s="349"/>
    </row>
    <row r="15" spans="1:6" ht="20.25" customHeight="1">
      <c r="A15" s="305"/>
      <c r="B15" s="302" t="s">
        <v>106</v>
      </c>
      <c r="C15" s="302"/>
      <c r="D15" s="302"/>
      <c r="E15" s="33">
        <f t="shared" si="0"/>
        <v>11</v>
      </c>
      <c r="F15" s="36">
        <v>350.8</v>
      </c>
    </row>
    <row r="16" spans="1:6" ht="19.5" customHeight="1">
      <c r="A16" s="305"/>
      <c r="B16" s="302" t="s">
        <v>82</v>
      </c>
      <c r="C16" s="302"/>
      <c r="D16" s="302"/>
      <c r="E16" s="33">
        <f t="shared" si="0"/>
        <v>12</v>
      </c>
      <c r="F16" s="36">
        <v>380.2</v>
      </c>
    </row>
    <row r="17" spans="1:6" ht="24" customHeight="1" thickBot="1">
      <c r="A17" s="306"/>
      <c r="B17" s="303" t="s">
        <v>113</v>
      </c>
      <c r="C17" s="303"/>
      <c r="D17" s="303"/>
      <c r="E17" s="43">
        <f t="shared" si="0"/>
        <v>13</v>
      </c>
      <c r="F17" s="68">
        <f>F14+F15-F16</f>
        <v>113.50000000000006</v>
      </c>
    </row>
    <row r="18" spans="1:6" ht="24" customHeight="1">
      <c r="A18" s="308" t="s">
        <v>114</v>
      </c>
      <c r="B18" s="307" t="s">
        <v>73</v>
      </c>
      <c r="C18" s="307"/>
      <c r="D18" s="307"/>
      <c r="E18" s="69">
        <f t="shared" si="0"/>
        <v>14</v>
      </c>
      <c r="F18" s="70">
        <v>0</v>
      </c>
    </row>
    <row r="19" spans="1:6" ht="20.25" customHeight="1">
      <c r="A19" s="309"/>
      <c r="B19" s="302" t="s">
        <v>106</v>
      </c>
      <c r="C19" s="302"/>
      <c r="D19" s="302"/>
      <c r="E19" s="33">
        <f t="shared" si="0"/>
        <v>15</v>
      </c>
      <c r="F19" s="36">
        <v>0</v>
      </c>
    </row>
    <row r="20" spans="1:6" ht="19.5" customHeight="1">
      <c r="A20" s="309"/>
      <c r="B20" s="41" t="s">
        <v>46</v>
      </c>
      <c r="C20" s="231" t="s">
        <v>115</v>
      </c>
      <c r="D20" s="311"/>
      <c r="E20" s="33">
        <f t="shared" si="0"/>
        <v>16</v>
      </c>
      <c r="F20" s="38">
        <f>'[1]dział I'!F54</f>
        <v>0</v>
      </c>
    </row>
    <row r="21" spans="1:6" ht="18.75" customHeight="1">
      <c r="A21" s="309"/>
      <c r="B21" s="302" t="s">
        <v>82</v>
      </c>
      <c r="C21" s="302"/>
      <c r="D21" s="302"/>
      <c r="E21" s="33">
        <f t="shared" si="0"/>
        <v>17</v>
      </c>
      <c r="F21" s="36">
        <v>0</v>
      </c>
    </row>
    <row r="22" spans="1:6" ht="24" customHeight="1" thickBot="1">
      <c r="A22" s="310"/>
      <c r="B22" s="303" t="s">
        <v>116</v>
      </c>
      <c r="C22" s="303"/>
      <c r="D22" s="303"/>
      <c r="E22" s="43">
        <f t="shared" si="0"/>
        <v>18</v>
      </c>
      <c r="F22" s="68">
        <f>F18+F19-F21</f>
        <v>0</v>
      </c>
    </row>
    <row r="23" spans="1:6" ht="24" customHeight="1">
      <c r="A23" s="312" t="s">
        <v>117</v>
      </c>
      <c r="B23" s="315" t="s">
        <v>118</v>
      </c>
      <c r="C23" s="315"/>
      <c r="D23" s="315"/>
      <c r="E23" s="71">
        <f t="shared" si="0"/>
        <v>19</v>
      </c>
      <c r="F23" s="72">
        <v>0</v>
      </c>
    </row>
    <row r="24" spans="1:6" ht="20.25" customHeight="1">
      <c r="A24" s="313"/>
      <c r="B24" s="302" t="s">
        <v>119</v>
      </c>
      <c r="C24" s="302"/>
      <c r="D24" s="302"/>
      <c r="E24" s="73">
        <f t="shared" si="0"/>
        <v>20</v>
      </c>
      <c r="F24" s="36">
        <v>0</v>
      </c>
    </row>
    <row r="25" spans="1:6" ht="21" customHeight="1">
      <c r="A25" s="313"/>
      <c r="B25" s="302" t="s">
        <v>120</v>
      </c>
      <c r="C25" s="302"/>
      <c r="D25" s="302"/>
      <c r="E25" s="73">
        <f t="shared" si="0"/>
        <v>21</v>
      </c>
      <c r="F25" s="36">
        <v>0</v>
      </c>
    </row>
    <row r="26" spans="1:6" ht="24" customHeight="1" thickBot="1">
      <c r="A26" s="314"/>
      <c r="B26" s="303" t="s">
        <v>121</v>
      </c>
      <c r="C26" s="303"/>
      <c r="D26" s="303"/>
      <c r="E26" s="43">
        <f t="shared" si="0"/>
        <v>22</v>
      </c>
      <c r="F26" s="68">
        <f>F23+F24-F25</f>
        <v>0</v>
      </c>
    </row>
    <row r="27" spans="1:6" ht="15.75">
      <c r="A27" s="74"/>
      <c r="B27" s="74"/>
      <c r="C27" s="74"/>
      <c r="D27" s="74"/>
      <c r="E27" s="74"/>
      <c r="F27" s="75"/>
    </row>
    <row r="28" spans="1:6" ht="24" customHeight="1" thickBot="1">
      <c r="A28" s="317" t="s">
        <v>122</v>
      </c>
      <c r="B28" s="317"/>
      <c r="C28" s="317"/>
      <c r="D28" s="317"/>
      <c r="E28" s="317"/>
      <c r="F28" s="317"/>
    </row>
    <row r="29" spans="1:6" ht="24" customHeight="1">
      <c r="A29" s="318"/>
      <c r="B29" s="307" t="s">
        <v>123</v>
      </c>
      <c r="C29" s="307"/>
      <c r="D29" s="307"/>
      <c r="E29" s="66">
        <f>E26+1</f>
        <v>23</v>
      </c>
      <c r="F29" s="76"/>
    </row>
    <row r="30" spans="1:6" ht="24" customHeight="1">
      <c r="A30" s="319"/>
      <c r="B30" s="302" t="s">
        <v>119</v>
      </c>
      <c r="C30" s="302"/>
      <c r="D30" s="302"/>
      <c r="E30" s="33">
        <f t="shared" si="0"/>
        <v>24</v>
      </c>
      <c r="F30" s="77"/>
    </row>
    <row r="31" spans="1:6" ht="24" customHeight="1">
      <c r="A31" s="319"/>
      <c r="B31" s="302" t="s">
        <v>120</v>
      </c>
      <c r="C31" s="302"/>
      <c r="D31" s="302"/>
      <c r="E31" s="33">
        <f t="shared" si="0"/>
        <v>25</v>
      </c>
      <c r="F31" s="77"/>
    </row>
    <row r="32" spans="1:6" ht="24" customHeight="1" thickBot="1">
      <c r="A32" s="320"/>
      <c r="B32" s="303" t="s">
        <v>124</v>
      </c>
      <c r="C32" s="303"/>
      <c r="D32" s="303"/>
      <c r="E32" s="43">
        <f t="shared" si="0"/>
        <v>26</v>
      </c>
      <c r="F32" s="68">
        <f>F29+F30+F31</f>
        <v>0</v>
      </c>
    </row>
    <row r="33" spans="1:6" ht="15.75">
      <c r="A33" s="3"/>
      <c r="B33" s="3"/>
      <c r="C33" s="3"/>
      <c r="D33" s="3"/>
      <c r="E33" s="3"/>
      <c r="F33" s="75"/>
    </row>
    <row r="34" spans="1:6" ht="39.75" customHeight="1">
      <c r="A34" s="316" t="s">
        <v>125</v>
      </c>
      <c r="B34" s="316"/>
      <c r="C34" s="316"/>
      <c r="D34" s="316"/>
      <c r="E34" s="316"/>
      <c r="F34" s="316"/>
    </row>
  </sheetData>
  <mergeCells count="38">
    <mergeCell ref="A34:F34"/>
    <mergeCell ref="A28:F28"/>
    <mergeCell ref="A29:A32"/>
    <mergeCell ref="B29:D29"/>
    <mergeCell ref="B30:D30"/>
    <mergeCell ref="B31:D31"/>
    <mergeCell ref="B32:D32"/>
    <mergeCell ref="A23:A26"/>
    <mergeCell ref="B23:D23"/>
    <mergeCell ref="B24:D24"/>
    <mergeCell ref="B25:D25"/>
    <mergeCell ref="B26:D26"/>
    <mergeCell ref="A18:A22"/>
    <mergeCell ref="B18:D18"/>
    <mergeCell ref="B19:D19"/>
    <mergeCell ref="C20:D20"/>
    <mergeCell ref="B21:D21"/>
    <mergeCell ref="B22:D22"/>
    <mergeCell ref="B13:D13"/>
    <mergeCell ref="A14:A17"/>
    <mergeCell ref="B14:D14"/>
    <mergeCell ref="B15:D15"/>
    <mergeCell ref="B16:D16"/>
    <mergeCell ref="B17:D17"/>
    <mergeCell ref="B10:D10"/>
    <mergeCell ref="B11:B12"/>
    <mergeCell ref="C11:D11"/>
    <mergeCell ref="C12:D12"/>
    <mergeCell ref="A1:E1"/>
    <mergeCell ref="A3:E3"/>
    <mergeCell ref="A4:E4"/>
    <mergeCell ref="A5:A13"/>
    <mergeCell ref="B5:D5"/>
    <mergeCell ref="B6:D6"/>
    <mergeCell ref="B7:B9"/>
    <mergeCell ref="C7:D7"/>
    <mergeCell ref="C8:D8"/>
    <mergeCell ref="C9:D9"/>
  </mergeCells>
  <conditionalFormatting sqref="F6">
    <cfRule type="cellIs" priority="1" dxfId="1" operator="lessThan" stopIfTrue="1">
      <formula>$F$7+$F$8+$F$9</formula>
    </cfRule>
  </conditionalFormatting>
  <conditionalFormatting sqref="F10">
    <cfRule type="cellIs" priority="2" dxfId="1" operator="lessThan" stopIfTrue="1">
      <formula>$F$11+$F$12</formula>
    </cfRule>
  </conditionalFormatting>
  <printOptions/>
  <pageMargins left="0.35" right="0.23" top="0.33" bottom="0.64" header="0.16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4"/>
  <sheetViews>
    <sheetView workbookViewId="0" topLeftCell="A4">
      <selection activeCell="A8" sqref="A8"/>
    </sheetView>
  </sheetViews>
  <sheetFormatPr defaultColWidth="8.7109375" defaultRowHeight="12.75"/>
  <cols>
    <col min="1" max="1" width="5.421875" style="78" customWidth="1"/>
    <col min="2" max="2" width="12.8515625" style="78" customWidth="1"/>
    <col min="3" max="3" width="27.140625" style="78" customWidth="1"/>
    <col min="4" max="4" width="15.7109375" style="78" customWidth="1"/>
    <col min="5" max="5" width="18.00390625" style="78" customWidth="1"/>
    <col min="6" max="8" width="19.7109375" style="78" customWidth="1"/>
    <col min="9" max="11" width="22.7109375" style="78" customWidth="1"/>
    <col min="12" max="13" width="24.28125" style="78" customWidth="1"/>
    <col min="14" max="14" width="20.57421875" style="78" customWidth="1"/>
    <col min="15" max="15" width="27.7109375" style="78" customWidth="1"/>
    <col min="16" max="16" width="9.8515625" style="78" customWidth="1"/>
    <col min="17" max="16384" width="8.7109375" style="78" customWidth="1"/>
  </cols>
  <sheetData>
    <row r="1" spans="2:16" ht="19.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2:16" s="81" customFormat="1" ht="31.5" customHeight="1" thickBot="1">
      <c r="B2" s="82" t="s">
        <v>126</v>
      </c>
      <c r="C2" s="83"/>
      <c r="D2" s="83"/>
      <c r="E2" s="83"/>
      <c r="F2" s="83"/>
      <c r="G2" s="83"/>
      <c r="H2" s="83"/>
      <c r="I2" s="84"/>
      <c r="J2" s="84"/>
      <c r="K2" s="84"/>
      <c r="L2" s="84"/>
      <c r="M2" s="85"/>
      <c r="N2" s="85"/>
      <c r="O2" s="85"/>
      <c r="P2" s="86"/>
    </row>
    <row r="3" spans="3:16" ht="12.75" customHeight="1" hidden="1">
      <c r="C3" s="87"/>
      <c r="D3" s="87"/>
      <c r="E3" s="87"/>
      <c r="F3" s="87"/>
      <c r="G3" s="87"/>
      <c r="H3" s="87"/>
      <c r="I3" s="88"/>
      <c r="J3" s="88"/>
      <c r="K3" s="88"/>
      <c r="L3" s="88"/>
      <c r="M3" s="88"/>
      <c r="N3" s="88"/>
      <c r="O3" s="88"/>
      <c r="P3" s="80"/>
    </row>
    <row r="4" spans="1:16" ht="22.5" customHeight="1" thickBot="1">
      <c r="A4" s="321" t="s">
        <v>127</v>
      </c>
      <c r="B4" s="322" t="s">
        <v>128</v>
      </c>
      <c r="C4" s="322"/>
      <c r="D4" s="323" t="s">
        <v>129</v>
      </c>
      <c r="E4" s="324" t="s">
        <v>130</v>
      </c>
      <c r="F4" s="326" t="s">
        <v>131</v>
      </c>
      <c r="G4" s="326"/>
      <c r="H4" s="326"/>
      <c r="I4" s="89"/>
      <c r="J4" s="89"/>
      <c r="K4" s="327"/>
      <c r="L4" s="327"/>
      <c r="M4" s="327"/>
      <c r="N4" s="89"/>
      <c r="O4" s="90"/>
      <c r="P4" s="91"/>
    </row>
    <row r="5" spans="1:16" ht="15.75" customHeight="1" thickBot="1">
      <c r="A5" s="321"/>
      <c r="B5" s="322"/>
      <c r="C5" s="322"/>
      <c r="D5" s="323"/>
      <c r="E5" s="324"/>
      <c r="F5" s="328" t="s">
        <v>132</v>
      </c>
      <c r="G5" s="93" t="s">
        <v>19</v>
      </c>
      <c r="H5" s="329" t="s">
        <v>133</v>
      </c>
      <c r="I5" s="89"/>
      <c r="J5" s="89"/>
      <c r="K5" s="89"/>
      <c r="L5" s="89"/>
      <c r="M5" s="89"/>
      <c r="N5" s="94"/>
      <c r="O5" s="89"/>
      <c r="P5" s="91"/>
    </row>
    <row r="6" spans="1:16" ht="32.25" customHeight="1" thickBot="1">
      <c r="A6" s="321"/>
      <c r="B6" s="322"/>
      <c r="C6" s="322"/>
      <c r="D6" s="323"/>
      <c r="E6" s="324"/>
      <c r="F6" s="328"/>
      <c r="G6" s="95" t="s">
        <v>134</v>
      </c>
      <c r="H6" s="329"/>
      <c r="I6" s="89"/>
      <c r="J6" s="89"/>
      <c r="K6" s="89"/>
      <c r="L6" s="89"/>
      <c r="M6" s="89"/>
      <c r="N6" s="94"/>
      <c r="O6" s="89"/>
      <c r="P6" s="91"/>
    </row>
    <row r="7" spans="1:16" ht="19.5" customHeight="1">
      <c r="A7" s="321"/>
      <c r="B7" s="325">
        <v>1</v>
      </c>
      <c r="C7" s="325"/>
      <c r="D7" s="96">
        <v>2</v>
      </c>
      <c r="E7" s="92">
        <v>3</v>
      </c>
      <c r="F7" s="97">
        <v>4</v>
      </c>
      <c r="G7" s="98">
        <v>5</v>
      </c>
      <c r="H7" s="99">
        <v>6</v>
      </c>
      <c r="I7" s="90"/>
      <c r="J7" s="90"/>
      <c r="K7" s="90"/>
      <c r="L7" s="89"/>
      <c r="M7" s="90"/>
      <c r="N7" s="90"/>
      <c r="O7" s="90"/>
      <c r="P7" s="91"/>
    </row>
    <row r="8" spans="1:256" s="104" customFormat="1" ht="24" customHeight="1">
      <c r="A8" s="100"/>
      <c r="B8" s="337" t="s">
        <v>175</v>
      </c>
      <c r="C8" s="337"/>
      <c r="D8" s="337"/>
      <c r="E8" s="337"/>
      <c r="F8" s="337"/>
      <c r="G8" s="337"/>
      <c r="H8" s="337"/>
      <c r="I8" s="101"/>
      <c r="J8" s="101"/>
      <c r="K8" s="101"/>
      <c r="L8" s="102"/>
      <c r="M8" s="101"/>
      <c r="N8" s="101"/>
      <c r="O8" s="101"/>
      <c r="P8" s="103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4" customFormat="1" ht="37.5" customHeight="1" thickBot="1">
      <c r="A9" s="330" t="s">
        <v>7</v>
      </c>
      <c r="B9" s="331" t="s">
        <v>135</v>
      </c>
      <c r="C9" s="331"/>
      <c r="D9" s="332">
        <f>D11+D15</f>
        <v>125</v>
      </c>
      <c r="E9" s="333">
        <f>F9+H9</f>
        <v>5857.8</v>
      </c>
      <c r="F9" s="333">
        <f>F11+F15</f>
        <v>5396.5</v>
      </c>
      <c r="G9" s="333">
        <f>G11+G15</f>
        <v>93.5</v>
      </c>
      <c r="H9" s="338">
        <f>H11+H15</f>
        <v>461.3</v>
      </c>
      <c r="I9" s="101"/>
      <c r="J9" s="101"/>
      <c r="K9" s="101"/>
      <c r="L9" s="102"/>
      <c r="M9" s="101"/>
      <c r="N9" s="101"/>
      <c r="O9" s="101"/>
      <c r="P9" s="103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16" ht="15.75" customHeight="1" thickBot="1">
      <c r="A10" s="330"/>
      <c r="B10" s="106" t="s">
        <v>136</v>
      </c>
      <c r="C10" s="107"/>
      <c r="D10" s="332"/>
      <c r="E10" s="333"/>
      <c r="F10" s="333"/>
      <c r="G10" s="333"/>
      <c r="H10" s="338"/>
      <c r="I10" s="90"/>
      <c r="J10" s="90"/>
      <c r="K10" s="90"/>
      <c r="L10" s="89"/>
      <c r="M10" s="90"/>
      <c r="N10" s="90"/>
      <c r="O10" s="90"/>
      <c r="P10" s="91"/>
    </row>
    <row r="11" spans="1:16" ht="34.5" customHeight="1">
      <c r="A11" s="108" t="s">
        <v>9</v>
      </c>
      <c r="B11" s="334" t="s">
        <v>137</v>
      </c>
      <c r="C11" s="334"/>
      <c r="D11" s="109">
        <f>D12+D13+D14</f>
        <v>87</v>
      </c>
      <c r="E11" s="110">
        <f>E12+E13+E14</f>
        <v>4473.3</v>
      </c>
      <c r="F11" s="111">
        <f>F12+F13+F14</f>
        <v>4128</v>
      </c>
      <c r="G11" s="112">
        <v>80.9</v>
      </c>
      <c r="H11" s="113">
        <f>H12+H13+H14</f>
        <v>345.3</v>
      </c>
      <c r="I11" s="90"/>
      <c r="J11" s="114"/>
      <c r="K11" s="115"/>
      <c r="L11" s="89"/>
      <c r="M11" s="90"/>
      <c r="N11" s="90"/>
      <c r="O11" s="90"/>
      <c r="P11" s="91"/>
    </row>
    <row r="12" spans="1:16" ht="34.5" customHeight="1">
      <c r="A12" s="116" t="s">
        <v>11</v>
      </c>
      <c r="B12" s="335" t="s">
        <v>138</v>
      </c>
      <c r="C12" s="117" t="s">
        <v>139</v>
      </c>
      <c r="D12" s="118">
        <v>17</v>
      </c>
      <c r="E12" s="119">
        <f>F12+H12</f>
        <v>1383.8</v>
      </c>
      <c r="F12" s="120">
        <v>1283.3</v>
      </c>
      <c r="G12" s="121"/>
      <c r="H12" s="122">
        <v>100.5</v>
      </c>
      <c r="I12" s="90"/>
      <c r="J12" s="90"/>
      <c r="K12" s="115"/>
      <c r="L12" s="89"/>
      <c r="M12" s="90"/>
      <c r="N12" s="90"/>
      <c r="O12" s="90"/>
      <c r="P12" s="91"/>
    </row>
    <row r="13" spans="1:16" ht="34.5" customHeight="1">
      <c r="A13" s="116" t="s">
        <v>14</v>
      </c>
      <c r="B13" s="335"/>
      <c r="C13" s="123" t="s">
        <v>140</v>
      </c>
      <c r="D13" s="124">
        <v>47</v>
      </c>
      <c r="E13" s="125">
        <f>F13+H13</f>
        <v>2273.2000000000003</v>
      </c>
      <c r="F13" s="126">
        <v>2083.4</v>
      </c>
      <c r="G13" s="121"/>
      <c r="H13" s="122">
        <v>189.8</v>
      </c>
      <c r="I13" s="90"/>
      <c r="J13" s="127"/>
      <c r="K13" s="115"/>
      <c r="L13" s="89"/>
      <c r="M13" s="90"/>
      <c r="N13" s="90"/>
      <c r="O13" s="90"/>
      <c r="P13" s="91"/>
    </row>
    <row r="14" spans="1:16" ht="34.5" customHeight="1">
      <c r="A14" s="116" t="s">
        <v>16</v>
      </c>
      <c r="B14" s="335"/>
      <c r="C14" s="117" t="s">
        <v>141</v>
      </c>
      <c r="D14" s="128">
        <v>23</v>
      </c>
      <c r="E14" s="129">
        <f>F14+H14</f>
        <v>816.3</v>
      </c>
      <c r="F14" s="130">
        <v>761.3</v>
      </c>
      <c r="G14" s="121"/>
      <c r="H14" s="131">
        <v>55</v>
      </c>
      <c r="I14" s="90"/>
      <c r="J14" s="90"/>
      <c r="K14" s="90"/>
      <c r="L14" s="89"/>
      <c r="M14" s="90"/>
      <c r="N14" s="90"/>
      <c r="O14" s="90"/>
      <c r="P14" s="91"/>
    </row>
    <row r="15" spans="1:16" ht="34.5" customHeight="1">
      <c r="A15" s="116" t="s">
        <v>18</v>
      </c>
      <c r="B15" s="336" t="s">
        <v>142</v>
      </c>
      <c r="C15" s="336"/>
      <c r="D15" s="132">
        <v>38</v>
      </c>
      <c r="E15" s="133">
        <f>F15+H15</f>
        <v>1384.5</v>
      </c>
      <c r="F15" s="134">
        <v>1268.5</v>
      </c>
      <c r="G15" s="135">
        <v>12.6</v>
      </c>
      <c r="H15" s="136">
        <v>116</v>
      </c>
      <c r="I15" s="90"/>
      <c r="J15" s="90"/>
      <c r="K15" s="90"/>
      <c r="L15" s="89"/>
      <c r="M15" s="90"/>
      <c r="N15" s="90"/>
      <c r="O15" s="90"/>
      <c r="P15" s="91"/>
    </row>
    <row r="16" spans="1:16" ht="34.5" customHeight="1" thickBot="1">
      <c r="A16" s="116" t="s">
        <v>21</v>
      </c>
      <c r="B16" s="137" t="s">
        <v>143</v>
      </c>
      <c r="C16" s="138" t="s">
        <v>144</v>
      </c>
      <c r="D16" s="139">
        <v>38</v>
      </c>
      <c r="E16" s="140">
        <f>F16+H16</f>
        <v>1384.5</v>
      </c>
      <c r="F16" s="141">
        <v>1268.5</v>
      </c>
      <c r="G16" s="142"/>
      <c r="H16" s="143">
        <v>116</v>
      </c>
      <c r="I16" s="90"/>
      <c r="J16" s="90"/>
      <c r="K16" s="90"/>
      <c r="L16" s="89"/>
      <c r="M16" s="90"/>
      <c r="N16" s="90"/>
      <c r="O16" s="90"/>
      <c r="P16" s="91"/>
    </row>
    <row r="17" spans="2:15" ht="15.75">
      <c r="B17" s="79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7" ht="15.75" customHeight="1">
      <c r="B18" s="144" t="s">
        <v>145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79"/>
      <c r="Q18" s="79"/>
    </row>
    <row r="19" spans="2:17" ht="15.75">
      <c r="B19" s="145" t="s">
        <v>146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79"/>
      <c r="Q19" s="79"/>
    </row>
    <row r="20" spans="2:17" ht="15.75">
      <c r="B20" s="146" t="s">
        <v>147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5">
      <c r="B21" s="145" t="s">
        <v>148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2.7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12.7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2.7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2.7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2.7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12.7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2.7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12.7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2.7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2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12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2.7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12.7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2.7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2.7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2.7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2.7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2.7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2.7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ht="12.7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2.7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12.7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2.7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2.7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2.7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2.7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2.7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12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2.7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2.7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 ht="12.7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2.7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12.7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2.7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 ht="12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12.7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12.7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 ht="12.7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 ht="12.7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 ht="12.7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12.7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12.7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12.7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2.7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2.7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12.7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12.7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12.7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12.7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12.7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12.7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2.7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2.7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12.7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12.7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12.7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12.7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 ht="12.7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 ht="12.7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12.7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12.7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 ht="12.7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 ht="12.7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 ht="12.7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 ht="12.7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 ht="12.7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 ht="12.7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2:17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2:17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2:17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2:17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2:17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2:17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2:17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2:17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2:17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2:17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2:17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2:17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2:17" ht="12.75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2:17" ht="12.75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2:17" ht="12.75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2:17" ht="12.75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2:17" ht="12.7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2:17" ht="12.75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2:17" ht="12.75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2:17" ht="12.75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2:17" ht="12.75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2:17" ht="12.75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2:17" ht="12.75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2:17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2:17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2:17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2:17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2:17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2:17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2:17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2:17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2:17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2:17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</row>
  </sheetData>
  <mergeCells count="20">
    <mergeCell ref="B11:C11"/>
    <mergeCell ref="B12:B14"/>
    <mergeCell ref="B15:C15"/>
    <mergeCell ref="B8:H8"/>
    <mergeCell ref="F9:F10"/>
    <mergeCell ref="G9:G10"/>
    <mergeCell ref="H9:H10"/>
    <mergeCell ref="A9:A10"/>
    <mergeCell ref="B9:C9"/>
    <mergeCell ref="D9:D10"/>
    <mergeCell ref="E9:E10"/>
    <mergeCell ref="F4:H4"/>
    <mergeCell ref="K4:M4"/>
    <mergeCell ref="F5:F6"/>
    <mergeCell ref="H5:H6"/>
    <mergeCell ref="A4:A7"/>
    <mergeCell ref="B4:C6"/>
    <mergeCell ref="D4:D6"/>
    <mergeCell ref="E4:E6"/>
    <mergeCell ref="B7:C7"/>
  </mergeCells>
  <conditionalFormatting sqref="D15">
    <cfRule type="cellIs" priority="1" dxfId="3" operator="lessThan" stopIfTrue="1">
      <formula>$D$16</formula>
    </cfRule>
  </conditionalFormatting>
  <conditionalFormatting sqref="F15">
    <cfRule type="cellIs" priority="2" dxfId="3" operator="lessThan" stopIfTrue="1">
      <formula>$F$16</formula>
    </cfRule>
  </conditionalFormatting>
  <conditionalFormatting sqref="H15">
    <cfRule type="cellIs" priority="3" dxfId="3" operator="lessThan" stopIfTrue="1">
      <formula>$H$16</formula>
    </cfRule>
  </conditionalFormatting>
  <conditionalFormatting sqref="G11">
    <cfRule type="cellIs" priority="4" dxfId="3" operator="notEqual" stopIfTrue="1">
      <formula>ROUND(0.02*($F$11*(100/102)),1)</formula>
    </cfRule>
  </conditionalFormatting>
  <conditionalFormatting sqref="G15">
    <cfRule type="cellIs" priority="5" dxfId="3" operator="notEqual" stopIfTrue="1">
      <formula>ROUND(0.01*($F$15*(100/101)),1)</formula>
    </cfRule>
  </conditionalFormatting>
  <printOptions/>
  <pageMargins left="0.39" right="0.19" top="0.48" bottom="0.24" header="0.29" footer="0.27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9">
      <selection activeCell="E30" sqref="E30"/>
    </sheetView>
  </sheetViews>
  <sheetFormatPr defaultColWidth="8.7109375" defaultRowHeight="12.75"/>
  <cols>
    <col min="1" max="2" width="8.7109375" style="78" customWidth="1"/>
    <col min="3" max="3" width="51.421875" style="78" customWidth="1"/>
    <col min="4" max="4" width="5.57421875" style="78" customWidth="1"/>
    <col min="5" max="5" width="8.421875" style="78" customWidth="1"/>
    <col min="6" max="6" width="15.8515625" style="78" customWidth="1"/>
    <col min="7" max="16384" width="8.7109375" style="78" customWidth="1"/>
  </cols>
  <sheetData>
    <row r="1" spans="1:15" ht="12.75">
      <c r="A1" s="147"/>
      <c r="B1" s="147"/>
      <c r="C1" s="148"/>
      <c r="D1" s="148"/>
      <c r="E1" s="14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81" customFormat="1" ht="31.5" customHeight="1">
      <c r="A2" s="339" t="s">
        <v>149</v>
      </c>
      <c r="B2" s="339"/>
      <c r="C2" s="339"/>
      <c r="D2" s="339"/>
      <c r="E2" s="339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8.25" customHeight="1" thickBot="1">
      <c r="A3" s="150"/>
      <c r="B3" s="150"/>
      <c r="C3" s="150"/>
      <c r="D3" s="150"/>
      <c r="E3" s="150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36" customHeight="1">
      <c r="A4" s="340" t="s">
        <v>5</v>
      </c>
      <c r="B4" s="340"/>
      <c r="C4" s="340"/>
      <c r="D4" s="340"/>
      <c r="E4" s="151" t="s">
        <v>150</v>
      </c>
      <c r="F4" s="152" t="s">
        <v>172</v>
      </c>
      <c r="G4" s="79"/>
      <c r="H4" s="79"/>
      <c r="I4" s="79"/>
      <c r="J4" s="79"/>
      <c r="K4" s="79"/>
      <c r="L4" s="79"/>
      <c r="M4" s="79"/>
      <c r="N4" s="79"/>
      <c r="O4" s="79"/>
    </row>
    <row r="5" spans="1:15" ht="14.25" customHeight="1">
      <c r="A5" s="341">
        <v>1</v>
      </c>
      <c r="B5" s="341"/>
      <c r="C5" s="341"/>
      <c r="D5" s="341"/>
      <c r="E5" s="153">
        <v>2</v>
      </c>
      <c r="F5" s="154">
        <v>3</v>
      </c>
      <c r="G5" s="79"/>
      <c r="H5" s="79"/>
      <c r="I5" s="79"/>
      <c r="J5" s="79"/>
      <c r="K5" s="79"/>
      <c r="L5" s="79"/>
      <c r="M5" s="79"/>
      <c r="N5" s="79"/>
      <c r="O5" s="79"/>
    </row>
    <row r="6" spans="1:15" ht="27.75" customHeight="1">
      <c r="A6" s="342" t="s">
        <v>151</v>
      </c>
      <c r="B6" s="342"/>
      <c r="C6" s="342"/>
      <c r="D6" s="95" t="s">
        <v>7</v>
      </c>
      <c r="E6" s="95" t="s">
        <v>152</v>
      </c>
      <c r="F6" s="155">
        <v>1090</v>
      </c>
      <c r="G6" s="79"/>
      <c r="H6" s="79"/>
      <c r="I6" s="79"/>
      <c r="J6" s="79"/>
      <c r="K6" s="79"/>
      <c r="L6" s="79"/>
      <c r="M6" s="79"/>
      <c r="N6" s="79"/>
      <c r="O6" s="79"/>
    </row>
    <row r="7" spans="1:15" ht="27.75" customHeight="1">
      <c r="A7" s="342" t="s">
        <v>12</v>
      </c>
      <c r="B7" s="343" t="s">
        <v>153</v>
      </c>
      <c r="C7" s="343"/>
      <c r="D7" s="95" t="s">
        <v>9</v>
      </c>
      <c r="E7" s="95" t="s">
        <v>152</v>
      </c>
      <c r="F7" s="156">
        <v>560</v>
      </c>
      <c r="G7" s="79"/>
      <c r="H7" s="79"/>
      <c r="I7" s="79"/>
      <c r="J7" s="79"/>
      <c r="K7" s="79"/>
      <c r="L7" s="79"/>
      <c r="M7" s="79"/>
      <c r="N7" s="79"/>
      <c r="O7" s="79"/>
    </row>
    <row r="8" spans="1:15" ht="27.75" customHeight="1">
      <c r="A8" s="342"/>
      <c r="B8" s="157" t="s">
        <v>19</v>
      </c>
      <c r="C8" s="158" t="s">
        <v>154</v>
      </c>
      <c r="D8" s="95" t="s">
        <v>11</v>
      </c>
      <c r="E8" s="95" t="s">
        <v>152</v>
      </c>
      <c r="F8" s="156">
        <v>240</v>
      </c>
      <c r="G8" s="79"/>
      <c r="H8" s="79"/>
      <c r="I8" s="79"/>
      <c r="J8" s="79"/>
      <c r="K8" s="79"/>
      <c r="L8" s="79"/>
      <c r="M8" s="79"/>
      <c r="N8" s="79"/>
      <c r="O8" s="79"/>
    </row>
    <row r="9" spans="1:15" ht="27.75" customHeight="1">
      <c r="A9" s="342"/>
      <c r="B9" s="343" t="s">
        <v>155</v>
      </c>
      <c r="C9" s="343"/>
      <c r="D9" s="95" t="s">
        <v>14</v>
      </c>
      <c r="E9" s="95" t="s">
        <v>152</v>
      </c>
      <c r="F9" s="156">
        <v>530</v>
      </c>
      <c r="G9" s="79"/>
      <c r="H9" s="79"/>
      <c r="I9" s="79"/>
      <c r="J9" s="79"/>
      <c r="K9" s="79"/>
      <c r="L9" s="79"/>
      <c r="M9" s="79"/>
      <c r="N9" s="79"/>
      <c r="O9" s="79"/>
    </row>
    <row r="10" spans="1:15" ht="27.75" customHeight="1">
      <c r="A10" s="342"/>
      <c r="B10" s="157" t="s">
        <v>19</v>
      </c>
      <c r="C10" s="158" t="s">
        <v>154</v>
      </c>
      <c r="D10" s="95" t="s">
        <v>16</v>
      </c>
      <c r="E10" s="95" t="s">
        <v>152</v>
      </c>
      <c r="F10" s="156">
        <v>210</v>
      </c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36.75" customHeight="1">
      <c r="A11" s="342" t="s">
        <v>156</v>
      </c>
      <c r="B11" s="342"/>
      <c r="C11" s="342"/>
      <c r="D11" s="95" t="s">
        <v>18</v>
      </c>
      <c r="E11" s="95" t="s">
        <v>152</v>
      </c>
      <c r="F11" s="156">
        <v>160</v>
      </c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32.25" customHeight="1">
      <c r="A12" s="342" t="s">
        <v>157</v>
      </c>
      <c r="B12" s="342"/>
      <c r="C12" s="342"/>
      <c r="D12" s="95" t="s">
        <v>21</v>
      </c>
      <c r="E12" s="95" t="s">
        <v>152</v>
      </c>
      <c r="F12" s="156">
        <v>0</v>
      </c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27.75" customHeight="1">
      <c r="A13" s="342" t="s">
        <v>158</v>
      </c>
      <c r="B13" s="342"/>
      <c r="C13" s="342"/>
      <c r="D13" s="95" t="s">
        <v>23</v>
      </c>
      <c r="E13" s="95" t="s">
        <v>159</v>
      </c>
      <c r="F13" s="156">
        <v>0</v>
      </c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27.75" customHeight="1">
      <c r="A14" s="342" t="s">
        <v>160</v>
      </c>
      <c r="B14" s="342"/>
      <c r="C14" s="342"/>
      <c r="D14" s="95" t="s">
        <v>25</v>
      </c>
      <c r="E14" s="95" t="s">
        <v>152</v>
      </c>
      <c r="F14" s="156">
        <v>0</v>
      </c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27.75" customHeight="1">
      <c r="A15" s="159" t="s">
        <v>46</v>
      </c>
      <c r="B15" s="344" t="s">
        <v>161</v>
      </c>
      <c r="C15" s="344"/>
      <c r="D15" s="95">
        <v>10</v>
      </c>
      <c r="E15" s="95" t="s">
        <v>152</v>
      </c>
      <c r="F15" s="156">
        <v>0</v>
      </c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38.25" customHeight="1">
      <c r="A16" s="342" t="s">
        <v>162</v>
      </c>
      <c r="B16" s="342"/>
      <c r="C16" s="342"/>
      <c r="D16" s="95">
        <v>11</v>
      </c>
      <c r="E16" s="95" t="s">
        <v>152</v>
      </c>
      <c r="F16" s="156">
        <v>0</v>
      </c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27.75" customHeight="1">
      <c r="A17" s="342" t="s">
        <v>163</v>
      </c>
      <c r="B17" s="342"/>
      <c r="C17" s="342"/>
      <c r="D17" s="95">
        <v>12</v>
      </c>
      <c r="E17" s="95" t="s">
        <v>164</v>
      </c>
      <c r="F17" s="160">
        <v>0</v>
      </c>
      <c r="G17" s="79"/>
      <c r="H17" s="161"/>
      <c r="I17" s="79"/>
      <c r="J17" s="79"/>
      <c r="K17" s="79"/>
      <c r="L17" s="79"/>
      <c r="M17" s="79"/>
      <c r="N17" s="79"/>
      <c r="O17" s="79"/>
    </row>
    <row r="18" spans="1:15" ht="36" customHeight="1">
      <c r="A18" s="342" t="s">
        <v>165</v>
      </c>
      <c r="B18" s="342"/>
      <c r="C18" s="342"/>
      <c r="D18" s="95">
        <v>13</v>
      </c>
      <c r="E18" s="95" t="s">
        <v>164</v>
      </c>
      <c r="F18" s="160">
        <v>0</v>
      </c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27.75" customHeight="1">
      <c r="A19" s="342" t="s">
        <v>166</v>
      </c>
      <c r="B19" s="342"/>
      <c r="C19" s="342"/>
      <c r="D19" s="95">
        <v>14</v>
      </c>
      <c r="E19" s="95" t="s">
        <v>164</v>
      </c>
      <c r="F19" s="160">
        <v>150</v>
      </c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36.75" customHeight="1" thickBot="1">
      <c r="A20" s="162" t="s">
        <v>46</v>
      </c>
      <c r="B20" s="346" t="s">
        <v>167</v>
      </c>
      <c r="C20" s="346"/>
      <c r="D20" s="163">
        <v>15</v>
      </c>
      <c r="E20" s="163" t="s">
        <v>164</v>
      </c>
      <c r="F20" s="164">
        <v>150</v>
      </c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44.25" customHeight="1">
      <c r="A25" s="347" t="s">
        <v>178</v>
      </c>
      <c r="B25" s="347"/>
      <c r="C25" s="165" t="s">
        <v>177</v>
      </c>
      <c r="D25" s="148"/>
      <c r="E25" s="347" t="s">
        <v>180</v>
      </c>
      <c r="F25" s="347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4.25" customHeight="1">
      <c r="A26" s="166" t="s">
        <v>168</v>
      </c>
      <c r="B26" s="166"/>
      <c r="C26" s="167" t="s">
        <v>169</v>
      </c>
      <c r="D26" s="168"/>
      <c r="E26" s="348" t="s">
        <v>170</v>
      </c>
      <c r="F26" s="348"/>
      <c r="G26" s="169"/>
      <c r="H26" s="79"/>
      <c r="I26" s="79"/>
      <c r="J26" s="79"/>
      <c r="K26" s="79"/>
      <c r="L26" s="79"/>
      <c r="M26" s="79"/>
      <c r="N26" s="79"/>
      <c r="O26" s="79"/>
    </row>
    <row r="27" spans="1:15" ht="12.75">
      <c r="A27" s="166" t="s">
        <v>171</v>
      </c>
      <c r="B27" s="166"/>
      <c r="C27" s="170"/>
      <c r="D27" s="170"/>
      <c r="E27" s="79"/>
      <c r="F27" s="168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2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2.75">
      <c r="A30" s="345"/>
      <c r="B30" s="34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2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2.7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2.7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ht="12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2.7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3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2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2.7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</sheetData>
  <mergeCells count="21">
    <mergeCell ref="A30:B30"/>
    <mergeCell ref="B20:C20"/>
    <mergeCell ref="A25:B25"/>
    <mergeCell ref="E25:F25"/>
    <mergeCell ref="E26:F26"/>
    <mergeCell ref="A16:C16"/>
    <mergeCell ref="A17:C17"/>
    <mergeCell ref="A18:C18"/>
    <mergeCell ref="A19:C19"/>
    <mergeCell ref="A12:C12"/>
    <mergeCell ref="A13:C13"/>
    <mergeCell ref="A14:C14"/>
    <mergeCell ref="B15:C15"/>
    <mergeCell ref="A7:A10"/>
    <mergeCell ref="B7:C7"/>
    <mergeCell ref="B9:C9"/>
    <mergeCell ref="A11:C11"/>
    <mergeCell ref="A2:E2"/>
    <mergeCell ref="A4:D4"/>
    <mergeCell ref="A5:D5"/>
    <mergeCell ref="A6:C6"/>
  </mergeCells>
  <conditionalFormatting sqref="F8">
    <cfRule type="cellIs" priority="1" dxfId="3" operator="greaterThan" stopIfTrue="1">
      <formula>$F$7</formula>
    </cfRule>
  </conditionalFormatting>
  <conditionalFormatting sqref="F10">
    <cfRule type="cellIs" priority="2" dxfId="3" operator="greaterThan" stopIfTrue="1">
      <formula>$F$9</formula>
    </cfRule>
  </conditionalFormatting>
  <conditionalFormatting sqref="F15">
    <cfRule type="cellIs" priority="3" dxfId="3" operator="greaterThan" stopIfTrue="1">
      <formula>$F$14</formula>
    </cfRule>
  </conditionalFormatting>
  <conditionalFormatting sqref="F20">
    <cfRule type="cellIs" priority="4" dxfId="3" operator="greaterThan" stopIfTrue="1">
      <formula>$F$19</formula>
    </cfRule>
  </conditionalFormatting>
  <conditionalFormatting sqref="F17">
    <cfRule type="cellIs" priority="5" dxfId="4" operator="lessThan" stopIfTrue="1">
      <formula>ROUND($F$16*10*1.044,1)</formula>
    </cfRule>
  </conditionalFormatting>
  <printOptions/>
  <pageMargins left="0.38" right="0.23" top="0.63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Głogów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Komputer_3</dc:creator>
  <cp:keywords/>
  <dc:description/>
  <cp:lastModifiedBy>Komputer_3</cp:lastModifiedBy>
  <cp:lastPrinted>2012-01-10T10:04:25Z</cp:lastPrinted>
  <dcterms:created xsi:type="dcterms:W3CDTF">2012-01-04T08:43:25Z</dcterms:created>
  <dcterms:modified xsi:type="dcterms:W3CDTF">2012-01-10T10:06:57Z</dcterms:modified>
  <cp:category/>
  <cp:version/>
  <cp:contentType/>
  <cp:contentStatus/>
</cp:coreProperties>
</file>